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G:\FIN FEDERAL\INFO\Annual-Statistical-Review\ASR2024\"/>
    </mc:Choice>
  </mc:AlternateContent>
  <xr:revisionPtr revIDLastSave="0" documentId="13_ncr:1_{6F90CB56-FC0A-493C-961B-58687643AEDE}" xr6:coauthVersionLast="47" xr6:coauthVersionMax="47" xr10:uidLastSave="{00000000-0000-0000-0000-000000000000}"/>
  <bookViews>
    <workbookView xWindow="-120" yWindow="-120" windowWidth="29040" windowHeight="16440" tabRatio="817" xr2:uid="{00000000-000D-0000-FFFF-FFFF00000000}"/>
  </bookViews>
  <sheets>
    <sheet name="1" sheetId="1" r:id="rId1"/>
    <sheet name="2" sheetId="2" r:id="rId2"/>
    <sheet name="3" sheetId="3" r:id="rId3"/>
    <sheet name="4,5" sheetId="4" r:id="rId4"/>
    <sheet name="6" sheetId="5" r:id="rId5"/>
    <sheet name="7" sheetId="6" r:id="rId6"/>
    <sheet name="8" sheetId="7" r:id="rId7"/>
    <sheet name="9" sheetId="8" r:id="rId8"/>
    <sheet name="10" sheetId="10" r:id="rId9"/>
    <sheet name="11a" sheetId="11" r:id="rId10"/>
    <sheet name="11b" sheetId="95" r:id="rId11"/>
    <sheet name="12" sheetId="86" r:id="rId12"/>
    <sheet name="13" sheetId="13" r:id="rId13"/>
    <sheet name="14" sheetId="14" r:id="rId14"/>
    <sheet name="15" sheetId="15" r:id="rId15"/>
    <sheet name="16,17" sheetId="97" r:id="rId16"/>
    <sheet name="18,19" sheetId="98" r:id="rId17"/>
    <sheet name="20" sheetId="99" r:id="rId18"/>
    <sheet name="21,22" sheetId="100" r:id="rId19"/>
    <sheet name="23,24" sheetId="102" r:id="rId20"/>
    <sheet name="25" sheetId="101" r:id="rId21"/>
    <sheet name="26" sheetId="19" r:id="rId22"/>
    <sheet name="27,28,29" sheetId="20" r:id="rId23"/>
    <sheet name="30" sheetId="91" r:id="rId24"/>
    <sheet name="31,32" sheetId="22" r:id="rId25"/>
    <sheet name="31(old)" sheetId="23" state="hidden" r:id="rId26"/>
    <sheet name="33" sheetId="87" r:id="rId27"/>
    <sheet name="34" sheetId="24" r:id="rId28"/>
    <sheet name="35,36" sheetId="25" r:id="rId29"/>
    <sheet name="37" sheetId="26" r:id="rId30"/>
    <sheet name="38" sheetId="27" r:id="rId31"/>
    <sheet name="39A" sheetId="28" r:id="rId32"/>
    <sheet name="39B" sheetId="29" r:id="rId33"/>
    <sheet name="40" sheetId="83" r:id="rId34"/>
    <sheet name="41" sheetId="31" r:id="rId35"/>
    <sheet name="42,43" sheetId="32" r:id="rId36"/>
    <sheet name="44" sheetId="33" r:id="rId37"/>
    <sheet name="45" sheetId="34" r:id="rId38"/>
    <sheet name="46" sheetId="35" r:id="rId39"/>
    <sheet name="47" sheetId="36" r:id="rId40"/>
    <sheet name="48" sheetId="37" r:id="rId41"/>
    <sheet name="49" sheetId="38" r:id="rId42"/>
    <sheet name="50" sheetId="39" r:id="rId43"/>
    <sheet name="51" sheetId="40" r:id="rId44"/>
    <sheet name="52,53" sheetId="41" r:id="rId45"/>
    <sheet name="54,55" sheetId="94" r:id="rId46"/>
    <sheet name="56" sheetId="59" r:id="rId47"/>
    <sheet name="57" sheetId="42" r:id="rId48"/>
    <sheet name="58,59" sheetId="43" r:id="rId49"/>
    <sheet name="60,61" sheetId="44" r:id="rId50"/>
    <sheet name="62,63,64" sheetId="45" r:id="rId51"/>
    <sheet name="65" sheetId="46" r:id="rId52"/>
    <sheet name="66" sheetId="47" r:id="rId53"/>
    <sheet name="67,68" sheetId="48" r:id="rId54"/>
    <sheet name="69,70" sheetId="49" r:id="rId55"/>
    <sheet name="71,72" sheetId="50" r:id="rId56"/>
    <sheet name="73,74" sheetId="51" r:id="rId57"/>
    <sheet name="75,76" sheetId="52" r:id="rId58"/>
    <sheet name="77,78" sheetId="53" r:id="rId59"/>
    <sheet name="79,80" sheetId="54" r:id="rId60"/>
    <sheet name="81" sheetId="55" r:id="rId61"/>
    <sheet name="82,83,84" sheetId="56" r:id="rId62"/>
    <sheet name="85,86" sheetId="57" r:id="rId63"/>
    <sheet name="87" sheetId="89" r:id="rId64"/>
    <sheet name="88,89" sheetId="58" r:id="rId65"/>
    <sheet name="90,91,92" sheetId="60" r:id="rId66"/>
    <sheet name="93,94,95" sheetId="61" r:id="rId67"/>
    <sheet name="96" sheetId="62" r:id="rId68"/>
    <sheet name="97" sheetId="63" r:id="rId69"/>
    <sheet name="98,99" sheetId="96" r:id="rId70"/>
    <sheet name="100" sheetId="64" r:id="rId71"/>
    <sheet name="101,102" sheetId="88" r:id="rId72"/>
    <sheet name="103,104,105" sheetId="66" r:id="rId73"/>
    <sheet name="106,107" sheetId="67" r:id="rId74"/>
    <sheet name="108" sheetId="68" r:id="rId75"/>
    <sheet name="109" sheetId="70" r:id="rId76"/>
    <sheet name="110" sheetId="71" r:id="rId77"/>
    <sheet name="111" sheetId="72" r:id="rId78"/>
    <sheet name="112" sheetId="73" r:id="rId79"/>
    <sheet name="113,114" sheetId="74" r:id="rId80"/>
    <sheet name="115" sheetId="75" r:id="rId81"/>
    <sheet name="116" sheetId="76" r:id="rId82"/>
    <sheet name="117" sheetId="77" r:id="rId83"/>
    <sheet name="118A" sheetId="78" r:id="rId84"/>
    <sheet name="118B" sheetId="92" r:id="rId85"/>
    <sheet name="119" sheetId="80" r:id="rId86"/>
    <sheet name="120" sheetId="81" r:id="rId87"/>
  </sheets>
  <definedNames>
    <definedName name="footnote1_ab" localSheetId="8">'10'!#REF!</definedName>
    <definedName name="footnote1_bc" localSheetId="8">'10'!#REF!</definedName>
    <definedName name="footnote1_mb" localSheetId="8">'10'!#REF!</definedName>
    <definedName name="footnote1_nb" localSheetId="8">'10'!#REF!</definedName>
    <definedName name="footnote1_ns" localSheetId="8">'10'!#REF!</definedName>
    <definedName name="footnote1_on" localSheetId="8">'10'!#REF!</definedName>
    <definedName name="footnote1_qc" localSheetId="8">'10'!#REF!</definedName>
    <definedName name="footnote1_sk" localSheetId="8">'10'!#REF!</definedName>
    <definedName name="_xlnm.Print_Area" localSheetId="0">'1'!$A$1:$N$77</definedName>
    <definedName name="_xlnm.Print_Area" localSheetId="8">'10'!$A$1:$G$61</definedName>
    <definedName name="_xlnm.Print_Area" localSheetId="70">'100'!$A$1:$G$93</definedName>
    <definedName name="_xlnm.Print_Area" localSheetId="71">'101,102'!$A$1:$N$64</definedName>
    <definedName name="_xlnm.Print_Area" localSheetId="72">'103,104,105'!$A$1:$G$62</definedName>
    <definedName name="_xlnm.Print_Area" localSheetId="73">'106,107'!$A$1:$I$52</definedName>
    <definedName name="_xlnm.Print_Area" localSheetId="74">'108'!$A$1:$G$67</definedName>
    <definedName name="_xlnm.Print_Area" localSheetId="75">'109'!$A$1:$K$67</definedName>
    <definedName name="_xlnm.Print_Area" localSheetId="76">'110'!$A$1:$H$51</definedName>
    <definedName name="_xlnm.Print_Area" localSheetId="77">'111'!$A$1:$F$44</definedName>
    <definedName name="_xlnm.Print_Area" localSheetId="78">'112'!$A$1:$J$38</definedName>
    <definedName name="_xlnm.Print_Area" localSheetId="79">'113,114'!$A$1:$J$72</definedName>
    <definedName name="_xlnm.Print_Area" localSheetId="80">'115'!$A$1:$M$69</definedName>
    <definedName name="_xlnm.Print_Area" localSheetId="82">'117'!$A$1:$E$55</definedName>
    <definedName name="_xlnm.Print_Area" localSheetId="83">'118A'!$A$1:$E$71</definedName>
    <definedName name="_xlnm.Print_Area" localSheetId="84">'118B'!$A$1:$E$72</definedName>
    <definedName name="_xlnm.Print_Area" localSheetId="85">'119'!$A$1:$D$61</definedName>
    <definedName name="_xlnm.Print_Area" localSheetId="9">'11a'!$A$1:$I$67</definedName>
    <definedName name="_xlnm.Print_Area" localSheetId="10">'11b'!$A$1:$I$60</definedName>
    <definedName name="_xlnm.Print_Area" localSheetId="11">'12'!$A$1:$E$68</definedName>
    <definedName name="_xlnm.Print_Area" localSheetId="86">'120'!$A$1:$G$61</definedName>
    <definedName name="_xlnm.Print_Area" localSheetId="12">'13'!$A$1:$F$55</definedName>
    <definedName name="_xlnm.Print_Area" localSheetId="13">'14'!$A$1:$H$67</definedName>
    <definedName name="_xlnm.Print_Area" localSheetId="14">'15'!$A$1:$F$60</definedName>
    <definedName name="_xlnm.Print_Area" localSheetId="15">'16,17'!$A$1:$I$51</definedName>
    <definedName name="_xlnm.Print_Area" localSheetId="16">'18,19'!$A$1:$I$69</definedName>
    <definedName name="_xlnm.Print_Area" localSheetId="1">'2'!$A$1:$I$63</definedName>
    <definedName name="_xlnm.Print_Area" localSheetId="17">'20'!$A$1:$L$68</definedName>
    <definedName name="_xlnm.Print_Area" localSheetId="18">'21,22'!$A$1:$I$62</definedName>
    <definedName name="_xlnm.Print_Area" localSheetId="19">'23,24'!$A$1:$L$76</definedName>
    <definedName name="_xlnm.Print_Area" localSheetId="20">'25'!$A$1:$J$74</definedName>
    <definedName name="_xlnm.Print_Area" localSheetId="21">'26'!$A$1:$G$65</definedName>
    <definedName name="_xlnm.Print_Area" localSheetId="22">'27,28,29'!$A$1:$N$86</definedName>
    <definedName name="_xlnm.Print_Area" localSheetId="2">'3'!$A$1:$I$77</definedName>
    <definedName name="_xlnm.Print_Area" localSheetId="23">'30'!$A$1:$I$76</definedName>
    <definedName name="_xlnm.Print_Area" localSheetId="25">'31(old)'!$A$1:$N$72</definedName>
    <definedName name="_xlnm.Print_Area" localSheetId="24">'31,32'!$A$1:$N$81</definedName>
    <definedName name="_xlnm.Print_Area" localSheetId="26">'33'!$A$1:$L$72</definedName>
    <definedName name="_xlnm.Print_Area" localSheetId="27">'34'!$A$1:$I$45</definedName>
    <definedName name="_xlnm.Print_Area" localSheetId="28">'35,36'!$A$1:$I$64</definedName>
    <definedName name="_xlnm.Print_Area" localSheetId="29">'37'!$A$1:$I$51</definedName>
    <definedName name="_xlnm.Print_Area" localSheetId="30">'38'!$A$1:$F$61</definedName>
    <definedName name="_xlnm.Print_Area" localSheetId="31">'39A'!$A$1:$J$73</definedName>
    <definedName name="_xlnm.Print_Area" localSheetId="32">'39B'!$A$1:$J$67</definedName>
    <definedName name="_xlnm.Print_Area" localSheetId="3">'4,5'!$A$1:$T$84</definedName>
    <definedName name="_xlnm.Print_Area" localSheetId="33">'40'!$A$1:$J$72</definedName>
    <definedName name="_xlnm.Print_Area" localSheetId="34">'41'!$A$1:$J$38</definedName>
    <definedName name="_xlnm.Print_Area" localSheetId="35">'42,43'!$A$1:$K$61</definedName>
    <definedName name="_xlnm.Print_Area" localSheetId="36">'44'!$A$1:$K$65</definedName>
    <definedName name="_xlnm.Print_Area" localSheetId="37">'45'!$A$1:$G$67</definedName>
    <definedName name="_xlnm.Print_Area" localSheetId="38">'46'!$A$1:$G$40</definedName>
    <definedName name="_xlnm.Print_Area" localSheetId="39">'47'!$A$1:$L$55</definedName>
    <definedName name="_xlnm.Print_Area" localSheetId="40">'48'!$A$1:$L$55</definedName>
    <definedName name="_xlnm.Print_Area" localSheetId="41">'49'!$A$1:$L$54</definedName>
    <definedName name="_xlnm.Print_Area" localSheetId="42">'50'!$A$1:$L$51</definedName>
    <definedName name="_xlnm.Print_Area" localSheetId="43">'51'!$A$1:$K$71</definedName>
    <definedName name="_xlnm.Print_Area" localSheetId="44">'52,53'!$A$1:$K$72</definedName>
    <definedName name="_xlnm.Print_Area" localSheetId="45">'54,55'!$A$1:$K$69</definedName>
    <definedName name="_xlnm.Print_Area" localSheetId="46">'56'!$A$1:$H$48</definedName>
    <definedName name="_xlnm.Print_Area" localSheetId="47">'57'!$A$1:$K$83</definedName>
    <definedName name="_xlnm.Print_Area" localSheetId="48">'58,59'!$A$1:$L$82</definedName>
    <definedName name="_xlnm.Print_Area" localSheetId="4">'6'!$A$1:$J$60</definedName>
    <definedName name="_xlnm.Print_Area" localSheetId="49">'60,61'!$A$1:$F$63</definedName>
    <definedName name="_xlnm.Print_Area" localSheetId="50">'62,63,64'!$A$1:$M$63</definedName>
    <definedName name="_xlnm.Print_Area" localSheetId="51">'65'!$A$1:$H$63</definedName>
    <definedName name="_xlnm.Print_Area" localSheetId="52">'66'!$A$1:$M$46</definedName>
    <definedName name="_xlnm.Print_Area" localSheetId="53">'67,68'!$A$1:$O$62</definedName>
    <definedName name="_xlnm.Print_Area" localSheetId="54">'69,70'!$A$1:$L$67</definedName>
    <definedName name="_xlnm.Print_Area" localSheetId="5">'7'!$A$1:$O$60</definedName>
    <definedName name="_xlnm.Print_Area" localSheetId="55">'71,72'!$A$1:$K$58</definedName>
    <definedName name="_xlnm.Print_Area" localSheetId="56">'73,74'!$A$1:$N$74</definedName>
    <definedName name="_xlnm.Print_Area" localSheetId="57">'75,76'!$A$1:$G$61</definedName>
    <definedName name="_xlnm.Print_Area" localSheetId="58">'77,78'!$A$1:$I$58</definedName>
    <definedName name="_xlnm.Print_Area" localSheetId="59">'79,80'!$A$1:$I$55</definedName>
    <definedName name="_xlnm.Print_Area" localSheetId="6">'8'!$A$1:$G$35</definedName>
    <definedName name="_xlnm.Print_Area" localSheetId="60">'81'!$A$1:$I$53</definedName>
    <definedName name="_xlnm.Print_Area" localSheetId="61">'82,83,84'!$A$1:$N$86</definedName>
    <definedName name="_xlnm.Print_Area" localSheetId="62">'85,86'!$A$1:$L$45</definedName>
    <definedName name="_xlnm.Print_Area" localSheetId="63">'87'!$A$1:$F$51</definedName>
    <definedName name="_xlnm.Print_Area" localSheetId="64">'88,89'!$A$1:$K$70</definedName>
    <definedName name="_xlnm.Print_Area" localSheetId="7">'9'!$A$1:$G$69</definedName>
    <definedName name="_xlnm.Print_Area" localSheetId="65">'90,91,92'!$A$1:$I$86</definedName>
    <definedName name="_xlnm.Print_Area" localSheetId="66">'93,94,95'!$A$1:$I$74</definedName>
    <definedName name="_xlnm.Print_Area" localSheetId="67">'96'!$A$1:$K$45</definedName>
    <definedName name="_xlnm.Print_Area" localSheetId="68">'97'!$A$1:$M$53</definedName>
    <definedName name="_xlnm.Print_Area" localSheetId="69">'98,99'!$A$1:$L$52</definedName>
    <definedName name="Z_9014CDA8_C3FC_41E6_A045_DAEFC55B82B1_.wvu.PrintArea" localSheetId="0" hidden="1">'1'!$A$1:$M$77</definedName>
    <definedName name="Z_9014CDA8_C3FC_41E6_A045_DAEFC55B82B1_.wvu.PrintArea" localSheetId="8" hidden="1">'10'!$A$1:$G$58</definedName>
    <definedName name="Z_9014CDA8_C3FC_41E6_A045_DAEFC55B82B1_.wvu.PrintArea" localSheetId="70" hidden="1">'100'!$A$1:$G$81</definedName>
    <definedName name="Z_9014CDA8_C3FC_41E6_A045_DAEFC55B82B1_.wvu.PrintArea" localSheetId="71" hidden="1">'101,102'!$A$1:$E$81</definedName>
    <definedName name="Z_9014CDA8_C3FC_41E6_A045_DAEFC55B82B1_.wvu.PrintArea" localSheetId="72" hidden="1">'103,104,105'!$A$1:$G$48</definedName>
    <definedName name="Z_9014CDA8_C3FC_41E6_A045_DAEFC55B82B1_.wvu.PrintArea" localSheetId="73" hidden="1">'106,107'!$A$1:$I$2</definedName>
    <definedName name="Z_9014CDA8_C3FC_41E6_A045_DAEFC55B82B1_.wvu.PrintArea" localSheetId="75" hidden="1">'109'!$A$1:$K$66</definedName>
    <definedName name="Z_9014CDA8_C3FC_41E6_A045_DAEFC55B82B1_.wvu.PrintArea" localSheetId="76" hidden="1">'110'!$A$1:$H$51</definedName>
    <definedName name="Z_9014CDA8_C3FC_41E6_A045_DAEFC55B82B1_.wvu.PrintArea" localSheetId="77" hidden="1">'111'!$A$1:$F$44</definedName>
    <definedName name="Z_9014CDA8_C3FC_41E6_A045_DAEFC55B82B1_.wvu.PrintArea" localSheetId="78" hidden="1">'112'!$A$1:$J$38</definedName>
    <definedName name="Z_9014CDA8_C3FC_41E6_A045_DAEFC55B82B1_.wvu.PrintArea" localSheetId="79" hidden="1">'113,114'!$A$1:$J$70</definedName>
    <definedName name="Z_9014CDA8_C3FC_41E6_A045_DAEFC55B82B1_.wvu.PrintArea" localSheetId="80" hidden="1">'115'!$A$1:$M$68</definedName>
    <definedName name="Z_9014CDA8_C3FC_41E6_A045_DAEFC55B82B1_.wvu.PrintArea" localSheetId="82" hidden="1">'117'!$A$1:$E$55</definedName>
    <definedName name="Z_9014CDA8_C3FC_41E6_A045_DAEFC55B82B1_.wvu.PrintArea" localSheetId="83" hidden="1">'118A'!$A$1:$E$64</definedName>
    <definedName name="Z_9014CDA8_C3FC_41E6_A045_DAEFC55B82B1_.wvu.PrintArea" localSheetId="84" hidden="1">'118B'!$A$1:$E$72</definedName>
    <definedName name="Z_9014CDA8_C3FC_41E6_A045_DAEFC55B82B1_.wvu.PrintArea" localSheetId="85" hidden="1">'119'!$A$1:$D$61</definedName>
    <definedName name="Z_9014CDA8_C3FC_41E6_A045_DAEFC55B82B1_.wvu.PrintArea" localSheetId="9" hidden="1">'11a'!$A$1:$I$59</definedName>
    <definedName name="Z_9014CDA8_C3FC_41E6_A045_DAEFC55B82B1_.wvu.PrintArea" localSheetId="10" hidden="1">'11b'!$A$1:$I$54</definedName>
    <definedName name="Z_9014CDA8_C3FC_41E6_A045_DAEFC55B82B1_.wvu.PrintArea" localSheetId="86" hidden="1">'120'!$A$1:$G$59</definedName>
    <definedName name="Z_9014CDA8_C3FC_41E6_A045_DAEFC55B82B1_.wvu.PrintArea" localSheetId="12" hidden="1">'13'!$A$1:$F$55</definedName>
    <definedName name="Z_9014CDA8_C3FC_41E6_A045_DAEFC55B82B1_.wvu.PrintArea" localSheetId="13" hidden="1">'14'!$A$1:$H$67</definedName>
    <definedName name="Z_9014CDA8_C3FC_41E6_A045_DAEFC55B82B1_.wvu.PrintArea" localSheetId="14" hidden="1">'15'!$A$1:$F$60</definedName>
    <definedName name="Z_9014CDA8_C3FC_41E6_A045_DAEFC55B82B1_.wvu.PrintArea" localSheetId="15" hidden="1">'16,17'!$A$1:$I$52</definedName>
    <definedName name="Z_9014CDA8_C3FC_41E6_A045_DAEFC55B82B1_.wvu.PrintArea" localSheetId="1" hidden="1">'2'!$A$1:$I$63</definedName>
    <definedName name="Z_9014CDA8_C3FC_41E6_A045_DAEFC55B82B1_.wvu.PrintArea" localSheetId="17" hidden="1">'20'!$A$1:$L$68</definedName>
    <definedName name="Z_9014CDA8_C3FC_41E6_A045_DAEFC55B82B1_.wvu.PrintArea" localSheetId="18" hidden="1">'21,22'!$A$1:$I$24</definedName>
    <definedName name="Z_9014CDA8_C3FC_41E6_A045_DAEFC55B82B1_.wvu.PrintArea" localSheetId="21" hidden="1">'26'!$A$1:$G$65</definedName>
    <definedName name="Z_9014CDA8_C3FC_41E6_A045_DAEFC55B82B1_.wvu.PrintArea" localSheetId="22" hidden="1">'27,28,29'!$A$1:$M$87</definedName>
    <definedName name="Z_9014CDA8_C3FC_41E6_A045_DAEFC55B82B1_.wvu.PrintArea" localSheetId="2" hidden="1">'3'!$A$1:$I$80</definedName>
    <definedName name="Z_9014CDA8_C3FC_41E6_A045_DAEFC55B82B1_.wvu.PrintArea" localSheetId="23" hidden="1">'30'!$A$1:$I$76</definedName>
    <definedName name="Z_9014CDA8_C3FC_41E6_A045_DAEFC55B82B1_.wvu.PrintArea" localSheetId="25" hidden="1">'31(old)'!$A$1:$N$68</definedName>
    <definedName name="Z_9014CDA8_C3FC_41E6_A045_DAEFC55B82B1_.wvu.PrintArea" localSheetId="24" hidden="1">'31,32'!$A$1:$M$80</definedName>
    <definedName name="Z_9014CDA8_C3FC_41E6_A045_DAEFC55B82B1_.wvu.PrintArea" localSheetId="26" hidden="1">'33'!$A$1:$L$65</definedName>
    <definedName name="Z_9014CDA8_C3FC_41E6_A045_DAEFC55B82B1_.wvu.PrintArea" localSheetId="27" hidden="1">'34'!$A$1:$I$43</definedName>
    <definedName name="Z_9014CDA8_C3FC_41E6_A045_DAEFC55B82B1_.wvu.PrintArea" localSheetId="28" hidden="1">'35,36'!$A$1:$I$68</definedName>
    <definedName name="Z_9014CDA8_C3FC_41E6_A045_DAEFC55B82B1_.wvu.PrintArea" localSheetId="29" hidden="1">'37'!$A$1:$I$54</definedName>
    <definedName name="Z_9014CDA8_C3FC_41E6_A045_DAEFC55B82B1_.wvu.PrintArea" localSheetId="30" hidden="1">'38'!$A$1:$F$60</definedName>
    <definedName name="Z_9014CDA8_C3FC_41E6_A045_DAEFC55B82B1_.wvu.PrintArea" localSheetId="31" hidden="1">'39A'!$B$1:$J$73</definedName>
    <definedName name="Z_9014CDA8_C3FC_41E6_A045_DAEFC55B82B1_.wvu.PrintArea" localSheetId="32" hidden="1">'39B'!$A$1:$J$56</definedName>
    <definedName name="Z_9014CDA8_C3FC_41E6_A045_DAEFC55B82B1_.wvu.PrintArea" localSheetId="3" hidden="1">'4,5'!$A$1:$S$84</definedName>
    <definedName name="Z_9014CDA8_C3FC_41E6_A045_DAEFC55B82B1_.wvu.PrintArea" localSheetId="33" hidden="1">'40'!$B$1:$L$72</definedName>
    <definedName name="Z_9014CDA8_C3FC_41E6_A045_DAEFC55B82B1_.wvu.PrintArea" localSheetId="34" hidden="1">'41'!$A$1:$I$30</definedName>
    <definedName name="Z_9014CDA8_C3FC_41E6_A045_DAEFC55B82B1_.wvu.PrintArea" localSheetId="35" hidden="1">'42,43'!$A$1:$K$61</definedName>
    <definedName name="Z_9014CDA8_C3FC_41E6_A045_DAEFC55B82B1_.wvu.PrintArea" localSheetId="36" hidden="1">'44'!$A$1:$J$65</definedName>
    <definedName name="Z_9014CDA8_C3FC_41E6_A045_DAEFC55B82B1_.wvu.PrintArea" localSheetId="37" hidden="1">'45'!$A$1:$G$67</definedName>
    <definedName name="Z_9014CDA8_C3FC_41E6_A045_DAEFC55B82B1_.wvu.PrintArea" localSheetId="38" hidden="1">'46'!$A$1:$G$54</definedName>
    <definedName name="Z_9014CDA8_C3FC_41E6_A045_DAEFC55B82B1_.wvu.PrintArea" localSheetId="39" hidden="1">'47'!$A$1:$L$55</definedName>
    <definedName name="Z_9014CDA8_C3FC_41E6_A045_DAEFC55B82B1_.wvu.PrintArea" localSheetId="40" hidden="1">'48'!$A$1:$L$55</definedName>
    <definedName name="Z_9014CDA8_C3FC_41E6_A045_DAEFC55B82B1_.wvu.PrintArea" localSheetId="41" hidden="1">'49'!$A$1:$L$53</definedName>
    <definedName name="Z_9014CDA8_C3FC_41E6_A045_DAEFC55B82B1_.wvu.PrintArea" localSheetId="42" hidden="1">'50'!$A$1:$K$50</definedName>
    <definedName name="Z_9014CDA8_C3FC_41E6_A045_DAEFC55B82B1_.wvu.PrintArea" localSheetId="43" hidden="1">'51'!$A$1:$K$71</definedName>
    <definedName name="Z_9014CDA8_C3FC_41E6_A045_DAEFC55B82B1_.wvu.PrintArea" localSheetId="44" hidden="1">'52,53'!$A$1:$K$61</definedName>
    <definedName name="Z_9014CDA8_C3FC_41E6_A045_DAEFC55B82B1_.wvu.PrintArea" localSheetId="45" hidden="1">'54,55'!$A$1:$K$64</definedName>
    <definedName name="Z_9014CDA8_C3FC_41E6_A045_DAEFC55B82B1_.wvu.PrintArea" localSheetId="46" hidden="1">'56'!$A$1:$H$48</definedName>
    <definedName name="Z_9014CDA8_C3FC_41E6_A045_DAEFC55B82B1_.wvu.PrintArea" localSheetId="47" hidden="1">'57'!$A$1:$J$83</definedName>
    <definedName name="Z_9014CDA8_C3FC_41E6_A045_DAEFC55B82B1_.wvu.PrintArea" localSheetId="48" hidden="1">'58,59'!$A$1:$L$53</definedName>
    <definedName name="Z_9014CDA8_C3FC_41E6_A045_DAEFC55B82B1_.wvu.PrintArea" localSheetId="4" hidden="1">'6'!$A$1:$J$58</definedName>
    <definedName name="Z_9014CDA8_C3FC_41E6_A045_DAEFC55B82B1_.wvu.PrintArea" localSheetId="49" hidden="1">'60,61'!$A$1:$F$63</definedName>
    <definedName name="Z_9014CDA8_C3FC_41E6_A045_DAEFC55B82B1_.wvu.PrintArea" localSheetId="50" hidden="1">'62,63,64'!$A$1:$M$63</definedName>
    <definedName name="Z_9014CDA8_C3FC_41E6_A045_DAEFC55B82B1_.wvu.PrintArea" localSheetId="51" hidden="1">'65'!$A$1:$H$63</definedName>
    <definedName name="Z_9014CDA8_C3FC_41E6_A045_DAEFC55B82B1_.wvu.PrintArea" localSheetId="52" hidden="1">'66'!$A$1:$L$46</definedName>
    <definedName name="Z_9014CDA8_C3FC_41E6_A045_DAEFC55B82B1_.wvu.PrintArea" localSheetId="53" hidden="1">'67,68'!$A$1:$N$61</definedName>
    <definedName name="Z_9014CDA8_C3FC_41E6_A045_DAEFC55B82B1_.wvu.PrintArea" localSheetId="54" hidden="1">'69,70'!$A$1:$L$67</definedName>
    <definedName name="Z_9014CDA8_C3FC_41E6_A045_DAEFC55B82B1_.wvu.PrintArea" localSheetId="5" hidden="1">'7'!$A$1:$O$60</definedName>
    <definedName name="Z_9014CDA8_C3FC_41E6_A045_DAEFC55B82B1_.wvu.PrintArea" localSheetId="55" hidden="1">'71,72'!$A$1:$K$37</definedName>
    <definedName name="Z_9014CDA8_C3FC_41E6_A045_DAEFC55B82B1_.wvu.PrintArea" localSheetId="56" hidden="1">'73,74'!$A$1:$M$75</definedName>
    <definedName name="Z_9014CDA8_C3FC_41E6_A045_DAEFC55B82B1_.wvu.PrintArea" localSheetId="57" hidden="1">'75,76'!$A$1:$G$61</definedName>
    <definedName name="Z_9014CDA8_C3FC_41E6_A045_DAEFC55B82B1_.wvu.PrintArea" localSheetId="58" hidden="1">'77,78'!$A$1:$I$57</definedName>
    <definedName name="Z_9014CDA8_C3FC_41E6_A045_DAEFC55B82B1_.wvu.PrintArea" localSheetId="59" hidden="1">'79,80'!$A$1:$I$55</definedName>
    <definedName name="Z_9014CDA8_C3FC_41E6_A045_DAEFC55B82B1_.wvu.PrintArea" localSheetId="6" hidden="1">'8'!$A$1:$G$58</definedName>
    <definedName name="Z_9014CDA8_C3FC_41E6_A045_DAEFC55B82B1_.wvu.PrintArea" localSheetId="60" hidden="1">'81'!$C$1:$G$53</definedName>
    <definedName name="Z_9014CDA8_C3FC_41E6_A045_DAEFC55B82B1_.wvu.PrintArea" localSheetId="61" hidden="1">'82,83,84'!$A$1:$M$86</definedName>
    <definedName name="Z_9014CDA8_C3FC_41E6_A045_DAEFC55B82B1_.wvu.PrintArea" localSheetId="62" hidden="1">'85,86'!$A$1:$I$45</definedName>
    <definedName name="Z_9014CDA8_C3FC_41E6_A045_DAEFC55B82B1_.wvu.PrintArea" localSheetId="64" hidden="1">'88,89'!$A$1:$I$70</definedName>
    <definedName name="Z_9014CDA8_C3FC_41E6_A045_DAEFC55B82B1_.wvu.PrintArea" localSheetId="7" hidden="1">'9'!$A$1:$G$79</definedName>
    <definedName name="Z_9014CDA8_C3FC_41E6_A045_DAEFC55B82B1_.wvu.PrintArea" localSheetId="65" hidden="1">'90,91,92'!$A$1:$I$84</definedName>
    <definedName name="Z_9014CDA8_C3FC_41E6_A045_DAEFC55B82B1_.wvu.PrintArea" localSheetId="66" hidden="1">'93,94,95'!$A$1:$I$74</definedName>
    <definedName name="Z_9014CDA8_C3FC_41E6_A045_DAEFC55B82B1_.wvu.PrintArea" localSheetId="67" hidden="1">'96'!$A$1:$K$45</definedName>
    <definedName name="Z_9014CDA8_C3FC_41E6_A045_DAEFC55B82B1_.wvu.PrintArea" localSheetId="68" hidden="1">'97'!$A$1:$M$53</definedName>
    <definedName name="Z_9014CDA8_C3FC_41E6_A045_DAEFC55B82B1_.wvu.PrintArea" localSheetId="69" hidden="1">'98,99'!$A$1:$L$26</definedName>
    <definedName name="Z_9014CDA8_C3FC_41E6_A045_DAEFC55B82B1_.wvu.Rows" localSheetId="73" hidden="1">'106,107'!#REF!</definedName>
    <definedName name="Z_F67F5823_51D5_4D47_B100_5B47C1E6BCB9_.wvu.PrintArea" localSheetId="0" hidden="1">'1'!$A$1:$M$77</definedName>
    <definedName name="Z_F67F5823_51D5_4D47_B100_5B47C1E6BCB9_.wvu.PrintArea" localSheetId="8" hidden="1">'10'!$A$1:$G$58</definedName>
    <definedName name="Z_F67F5823_51D5_4D47_B100_5B47C1E6BCB9_.wvu.PrintArea" localSheetId="70" hidden="1">'100'!$A$1:$G$81</definedName>
    <definedName name="Z_F67F5823_51D5_4D47_B100_5B47C1E6BCB9_.wvu.PrintArea" localSheetId="71" hidden="1">'101,102'!$A$1:$E$81</definedName>
    <definedName name="Z_F67F5823_51D5_4D47_B100_5B47C1E6BCB9_.wvu.PrintArea" localSheetId="72" hidden="1">'103,104,105'!$A$1:$G$48</definedName>
    <definedName name="Z_F67F5823_51D5_4D47_B100_5B47C1E6BCB9_.wvu.PrintArea" localSheetId="73" hidden="1">'106,107'!$A$1:$I$2</definedName>
    <definedName name="Z_F67F5823_51D5_4D47_B100_5B47C1E6BCB9_.wvu.PrintArea" localSheetId="75" hidden="1">'109'!$A$1:$K$66</definedName>
    <definedName name="Z_F67F5823_51D5_4D47_B100_5B47C1E6BCB9_.wvu.PrintArea" localSheetId="76" hidden="1">'110'!$A$1:$H$51</definedName>
    <definedName name="Z_F67F5823_51D5_4D47_B100_5B47C1E6BCB9_.wvu.PrintArea" localSheetId="77" hidden="1">'111'!$A$1:$F$44</definedName>
    <definedName name="Z_F67F5823_51D5_4D47_B100_5B47C1E6BCB9_.wvu.PrintArea" localSheetId="78" hidden="1">'112'!$A$1:$J$38</definedName>
    <definedName name="Z_F67F5823_51D5_4D47_B100_5B47C1E6BCB9_.wvu.PrintArea" localSheetId="79" hidden="1">'113,114'!$A$1:$J$70</definedName>
    <definedName name="Z_F67F5823_51D5_4D47_B100_5B47C1E6BCB9_.wvu.PrintArea" localSheetId="80" hidden="1">'115'!$A$1:$M$68</definedName>
    <definedName name="Z_F67F5823_51D5_4D47_B100_5B47C1E6BCB9_.wvu.PrintArea" localSheetId="82" hidden="1">'117'!$A$1:$E$55</definedName>
    <definedName name="Z_F67F5823_51D5_4D47_B100_5B47C1E6BCB9_.wvu.PrintArea" localSheetId="83" hidden="1">'118A'!$A$1:$E$64</definedName>
    <definedName name="Z_F67F5823_51D5_4D47_B100_5B47C1E6BCB9_.wvu.PrintArea" localSheetId="84" hidden="1">'118B'!$A$1:$E$72</definedName>
    <definedName name="Z_F67F5823_51D5_4D47_B100_5B47C1E6BCB9_.wvu.PrintArea" localSheetId="85" hidden="1">'119'!$A$1:$D$61</definedName>
    <definedName name="Z_F67F5823_51D5_4D47_B100_5B47C1E6BCB9_.wvu.PrintArea" localSheetId="9" hidden="1">'11a'!$A$1:$I$59</definedName>
    <definedName name="Z_F67F5823_51D5_4D47_B100_5B47C1E6BCB9_.wvu.PrintArea" localSheetId="10" hidden="1">'11b'!$A$1:$I$54</definedName>
    <definedName name="Z_F67F5823_51D5_4D47_B100_5B47C1E6BCB9_.wvu.PrintArea" localSheetId="86" hidden="1">'120'!$A$1:$G$59</definedName>
    <definedName name="Z_F67F5823_51D5_4D47_B100_5B47C1E6BCB9_.wvu.PrintArea" localSheetId="12" hidden="1">'13'!$A$1:$F$55</definedName>
    <definedName name="Z_F67F5823_51D5_4D47_B100_5B47C1E6BCB9_.wvu.PrintArea" localSheetId="13" hidden="1">'14'!$A$1:$H$67</definedName>
    <definedName name="Z_F67F5823_51D5_4D47_B100_5B47C1E6BCB9_.wvu.PrintArea" localSheetId="14" hidden="1">'15'!$A$1:$F$60</definedName>
    <definedName name="Z_F67F5823_51D5_4D47_B100_5B47C1E6BCB9_.wvu.PrintArea" localSheetId="15" hidden="1">'16,17'!$A$1:$I$52</definedName>
    <definedName name="Z_F67F5823_51D5_4D47_B100_5B47C1E6BCB9_.wvu.PrintArea" localSheetId="1" hidden="1">'2'!$A$1:$I$63</definedName>
    <definedName name="Z_F67F5823_51D5_4D47_B100_5B47C1E6BCB9_.wvu.PrintArea" localSheetId="17" hidden="1">'20'!$A$1:$L$68</definedName>
    <definedName name="Z_F67F5823_51D5_4D47_B100_5B47C1E6BCB9_.wvu.PrintArea" localSheetId="18" hidden="1">'21,22'!$A$1:$I$24</definedName>
    <definedName name="Z_F67F5823_51D5_4D47_B100_5B47C1E6BCB9_.wvu.PrintArea" localSheetId="21" hidden="1">'26'!$A$1:$G$65</definedName>
    <definedName name="Z_F67F5823_51D5_4D47_B100_5B47C1E6BCB9_.wvu.PrintArea" localSheetId="22" hidden="1">'27,28,29'!$A$1:$M$87</definedName>
    <definedName name="Z_F67F5823_51D5_4D47_B100_5B47C1E6BCB9_.wvu.PrintArea" localSheetId="2" hidden="1">'3'!$A$1:$I$80</definedName>
    <definedName name="Z_F67F5823_51D5_4D47_B100_5B47C1E6BCB9_.wvu.PrintArea" localSheetId="23" hidden="1">'30'!$A$1:$I$76</definedName>
    <definedName name="Z_F67F5823_51D5_4D47_B100_5B47C1E6BCB9_.wvu.PrintArea" localSheetId="25" hidden="1">'31(old)'!$A$1:$N$68</definedName>
    <definedName name="Z_F67F5823_51D5_4D47_B100_5B47C1E6BCB9_.wvu.PrintArea" localSheetId="24" hidden="1">'31,32'!$A$1:$M$80</definedName>
    <definedName name="Z_F67F5823_51D5_4D47_B100_5B47C1E6BCB9_.wvu.PrintArea" localSheetId="26" hidden="1">'33'!$A$1:$L$65</definedName>
    <definedName name="Z_F67F5823_51D5_4D47_B100_5B47C1E6BCB9_.wvu.PrintArea" localSheetId="27" hidden="1">'34'!$A$1:$I$43</definedName>
    <definedName name="Z_F67F5823_51D5_4D47_B100_5B47C1E6BCB9_.wvu.PrintArea" localSheetId="28" hidden="1">'35,36'!$A$1:$I$68</definedName>
    <definedName name="Z_F67F5823_51D5_4D47_B100_5B47C1E6BCB9_.wvu.PrintArea" localSheetId="29" hidden="1">'37'!$A$1:$I$54</definedName>
    <definedName name="Z_F67F5823_51D5_4D47_B100_5B47C1E6BCB9_.wvu.PrintArea" localSheetId="30" hidden="1">'38'!$A$1:$F$60</definedName>
    <definedName name="Z_F67F5823_51D5_4D47_B100_5B47C1E6BCB9_.wvu.PrintArea" localSheetId="31" hidden="1">'39A'!$B$1:$J$73</definedName>
    <definedName name="Z_F67F5823_51D5_4D47_B100_5B47C1E6BCB9_.wvu.PrintArea" localSheetId="32" hidden="1">'39B'!$A$1:$J$56</definedName>
    <definedName name="Z_F67F5823_51D5_4D47_B100_5B47C1E6BCB9_.wvu.PrintArea" localSheetId="3" hidden="1">'4,5'!$A$1:$S$84</definedName>
    <definedName name="Z_F67F5823_51D5_4D47_B100_5B47C1E6BCB9_.wvu.PrintArea" localSheetId="33" hidden="1">'40'!$B$1:$L$72</definedName>
    <definedName name="Z_F67F5823_51D5_4D47_B100_5B47C1E6BCB9_.wvu.PrintArea" localSheetId="34" hidden="1">'41'!$A$1:$I$30</definedName>
    <definedName name="Z_F67F5823_51D5_4D47_B100_5B47C1E6BCB9_.wvu.PrintArea" localSheetId="35" hidden="1">'42,43'!$A$1:$K$61</definedName>
    <definedName name="Z_F67F5823_51D5_4D47_B100_5B47C1E6BCB9_.wvu.PrintArea" localSheetId="36" hidden="1">'44'!$A$1:$J$65</definedName>
    <definedName name="Z_F67F5823_51D5_4D47_B100_5B47C1E6BCB9_.wvu.PrintArea" localSheetId="37" hidden="1">'45'!$A$1:$G$67</definedName>
    <definedName name="Z_F67F5823_51D5_4D47_B100_5B47C1E6BCB9_.wvu.PrintArea" localSheetId="38" hidden="1">'46'!$A$1:$G$54</definedName>
    <definedName name="Z_F67F5823_51D5_4D47_B100_5B47C1E6BCB9_.wvu.PrintArea" localSheetId="39" hidden="1">'47'!$A$1:$L$55</definedName>
    <definedName name="Z_F67F5823_51D5_4D47_B100_5B47C1E6BCB9_.wvu.PrintArea" localSheetId="40" hidden="1">'48'!$A$1:$L$55</definedName>
    <definedName name="Z_F67F5823_51D5_4D47_B100_5B47C1E6BCB9_.wvu.PrintArea" localSheetId="41" hidden="1">'49'!$A$1:$L$53</definedName>
    <definedName name="Z_F67F5823_51D5_4D47_B100_5B47C1E6BCB9_.wvu.PrintArea" localSheetId="42" hidden="1">'50'!$A$1:$K$50</definedName>
    <definedName name="Z_F67F5823_51D5_4D47_B100_5B47C1E6BCB9_.wvu.PrintArea" localSheetId="43" hidden="1">'51'!$A$1:$K$71</definedName>
    <definedName name="Z_F67F5823_51D5_4D47_B100_5B47C1E6BCB9_.wvu.PrintArea" localSheetId="44" hidden="1">'52,53'!$A$1:$K$61</definedName>
    <definedName name="Z_F67F5823_51D5_4D47_B100_5B47C1E6BCB9_.wvu.PrintArea" localSheetId="45" hidden="1">'54,55'!$A$1:$K$64</definedName>
    <definedName name="Z_F67F5823_51D5_4D47_B100_5B47C1E6BCB9_.wvu.PrintArea" localSheetId="46" hidden="1">'56'!$A$1:$H$48</definedName>
    <definedName name="Z_F67F5823_51D5_4D47_B100_5B47C1E6BCB9_.wvu.PrintArea" localSheetId="47" hidden="1">'57'!$A$1:$J$83</definedName>
    <definedName name="Z_F67F5823_51D5_4D47_B100_5B47C1E6BCB9_.wvu.PrintArea" localSheetId="48" hidden="1">'58,59'!$A$1:$L$53</definedName>
    <definedName name="Z_F67F5823_51D5_4D47_B100_5B47C1E6BCB9_.wvu.PrintArea" localSheetId="4" hidden="1">'6'!$A$1:$J$58</definedName>
    <definedName name="Z_F67F5823_51D5_4D47_B100_5B47C1E6BCB9_.wvu.PrintArea" localSheetId="49" hidden="1">'60,61'!$A$1:$F$63</definedName>
    <definedName name="Z_F67F5823_51D5_4D47_B100_5B47C1E6BCB9_.wvu.PrintArea" localSheetId="50" hidden="1">'62,63,64'!$A$1:$M$63</definedName>
    <definedName name="Z_F67F5823_51D5_4D47_B100_5B47C1E6BCB9_.wvu.PrintArea" localSheetId="51" hidden="1">'65'!$A$1:$H$63</definedName>
    <definedName name="Z_F67F5823_51D5_4D47_B100_5B47C1E6BCB9_.wvu.PrintArea" localSheetId="52" hidden="1">'66'!$A$1:$L$46</definedName>
    <definedName name="Z_F67F5823_51D5_4D47_B100_5B47C1E6BCB9_.wvu.PrintArea" localSheetId="53" hidden="1">'67,68'!$A$1:$N$61</definedName>
    <definedName name="Z_F67F5823_51D5_4D47_B100_5B47C1E6BCB9_.wvu.PrintArea" localSheetId="54" hidden="1">'69,70'!$A$1:$L$67</definedName>
    <definedName name="Z_F67F5823_51D5_4D47_B100_5B47C1E6BCB9_.wvu.PrintArea" localSheetId="5" hidden="1">'7'!$A$1:$O$60</definedName>
    <definedName name="Z_F67F5823_51D5_4D47_B100_5B47C1E6BCB9_.wvu.PrintArea" localSheetId="55" hidden="1">'71,72'!$A$1:$K$37</definedName>
    <definedName name="Z_F67F5823_51D5_4D47_B100_5B47C1E6BCB9_.wvu.PrintArea" localSheetId="56" hidden="1">'73,74'!$A$1:$M$75</definedName>
    <definedName name="Z_F67F5823_51D5_4D47_B100_5B47C1E6BCB9_.wvu.PrintArea" localSheetId="57" hidden="1">'75,76'!$A$1:$G$61</definedName>
    <definedName name="Z_F67F5823_51D5_4D47_B100_5B47C1E6BCB9_.wvu.PrintArea" localSheetId="58" hidden="1">'77,78'!$A$1:$I$57</definedName>
    <definedName name="Z_F67F5823_51D5_4D47_B100_5B47C1E6BCB9_.wvu.PrintArea" localSheetId="59" hidden="1">'79,80'!$A$1:$I$55</definedName>
    <definedName name="Z_F67F5823_51D5_4D47_B100_5B47C1E6BCB9_.wvu.PrintArea" localSheetId="6" hidden="1">'8'!$A$1:$G$58</definedName>
    <definedName name="Z_F67F5823_51D5_4D47_B100_5B47C1E6BCB9_.wvu.PrintArea" localSheetId="60" hidden="1">'81'!$C$1:$G$53</definedName>
    <definedName name="Z_F67F5823_51D5_4D47_B100_5B47C1E6BCB9_.wvu.PrintArea" localSheetId="61" hidden="1">'82,83,84'!$A$1:$M$86</definedName>
    <definedName name="Z_F67F5823_51D5_4D47_B100_5B47C1E6BCB9_.wvu.PrintArea" localSheetId="62" hidden="1">'85,86'!$A$1:$I$45</definedName>
    <definedName name="Z_F67F5823_51D5_4D47_B100_5B47C1E6BCB9_.wvu.PrintArea" localSheetId="64" hidden="1">'88,89'!$A$1:$I$70</definedName>
    <definedName name="Z_F67F5823_51D5_4D47_B100_5B47C1E6BCB9_.wvu.PrintArea" localSheetId="7" hidden="1">'9'!$A$1:$G$79</definedName>
    <definedName name="Z_F67F5823_51D5_4D47_B100_5B47C1E6BCB9_.wvu.PrintArea" localSheetId="65" hidden="1">'90,91,92'!$A$1:$I$84</definedName>
    <definedName name="Z_F67F5823_51D5_4D47_B100_5B47C1E6BCB9_.wvu.PrintArea" localSheetId="66" hidden="1">'93,94,95'!$A$1:$I$74</definedName>
    <definedName name="Z_F67F5823_51D5_4D47_B100_5B47C1E6BCB9_.wvu.PrintArea" localSheetId="67" hidden="1">'96'!$A$1:$K$45</definedName>
    <definedName name="Z_F67F5823_51D5_4D47_B100_5B47C1E6BCB9_.wvu.PrintArea" localSheetId="68" hidden="1">'97'!$A$1:$M$53</definedName>
    <definedName name="Z_F67F5823_51D5_4D47_B100_5B47C1E6BCB9_.wvu.PrintArea" localSheetId="69" hidden="1">'98,99'!$A$1:$L$26</definedName>
    <definedName name="Z_F67F5823_51D5_4D47_B100_5B47C1E6BCB9_.wvu.Rows" localSheetId="73" hidden="1">'106,107'!#REF!</definedName>
  </definedNames>
  <calcPr calcId="191029"/>
  <customWorkbookViews>
    <customWorkbookView name="cdmosley - Personal View" guid="{F67F5823-51D5-4D47-B100-5B47C1E6BCB9}" mergeInterval="0" personalView="1" maximized="1" xWindow="1" yWindow="1" windowWidth="1280" windowHeight="761" tabRatio="817" activeSheetId="19"/>
    <customWorkbookView name="scorcoran - Personal View" guid="{9014CDA8-C3FC-41E6-A045-DAEFC55B82B1}" mergeInterval="0" personalView="1" maximized="1" xWindow="1" yWindow="1" windowWidth="1024" windowHeight="543" tabRatio="817" activeSheetId="6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0" i="80" l="1"/>
  <c r="D30" i="80"/>
  <c r="D31" i="80"/>
  <c r="D32" i="80"/>
  <c r="D33" i="80"/>
  <c r="D34" i="80"/>
  <c r="D35" i="80"/>
  <c r="D36" i="80"/>
  <c r="D37" i="80"/>
  <c r="D38" i="80"/>
  <c r="D39" i="80"/>
  <c r="D40" i="80"/>
  <c r="D41" i="80"/>
  <c r="D42" i="80"/>
  <c r="D43" i="80"/>
  <c r="D44" i="80"/>
  <c r="D45" i="80"/>
  <c r="D46" i="80"/>
  <c r="D47" i="80"/>
  <c r="D48" i="80"/>
  <c r="D29" i="80"/>
  <c r="A5" i="76"/>
  <c r="J59" i="70" l="1"/>
  <c r="J60" i="70" s="1"/>
  <c r="I59" i="70"/>
  <c r="H59" i="70"/>
  <c r="G59" i="70"/>
  <c r="F59" i="70"/>
  <c r="E59" i="70"/>
  <c r="D59" i="70"/>
  <c r="C59" i="70"/>
  <c r="B59" i="70"/>
  <c r="J29" i="70"/>
  <c r="F16" i="66" l="1"/>
  <c r="D66" i="61" l="1"/>
  <c r="C65" i="61"/>
  <c r="D65" i="61"/>
  <c r="E65" i="61"/>
  <c r="E66" i="61" s="1"/>
  <c r="F65" i="61"/>
  <c r="F66" i="61" s="1"/>
  <c r="G65" i="61"/>
  <c r="H65" i="61"/>
  <c r="I65" i="61"/>
  <c r="B65" i="61"/>
  <c r="H42" i="61"/>
  <c r="H66" i="61" l="1"/>
  <c r="C66" i="61"/>
  <c r="G66" i="61"/>
  <c r="H62" i="60"/>
  <c r="G62" i="60"/>
  <c r="F62" i="60"/>
  <c r="E62" i="60"/>
  <c r="D62" i="60"/>
  <c r="C62" i="60"/>
  <c r="E39" i="89" l="1"/>
  <c r="D39" i="89"/>
  <c r="C39" i="89"/>
  <c r="B39" i="89"/>
  <c r="E33" i="89"/>
  <c r="D33" i="89"/>
  <c r="C33" i="89"/>
  <c r="B33" i="89"/>
  <c r="B38" i="89" s="1"/>
  <c r="E28" i="89"/>
  <c r="D28" i="89"/>
  <c r="C28" i="89"/>
  <c r="B28" i="89"/>
  <c r="E23" i="89"/>
  <c r="D23" i="89"/>
  <c r="C23" i="89"/>
  <c r="B23" i="89"/>
  <c r="E18" i="89"/>
  <c r="D18" i="89"/>
  <c r="C18" i="89"/>
  <c r="B18" i="89"/>
  <c r="E13" i="89"/>
  <c r="D13" i="89"/>
  <c r="C13" i="89"/>
  <c r="B13" i="89"/>
  <c r="D38" i="89" l="1"/>
  <c r="E38" i="89"/>
  <c r="C38" i="89"/>
  <c r="C40" i="89"/>
  <c r="D40" i="89"/>
  <c r="B40" i="89"/>
  <c r="E40" i="89"/>
  <c r="F19" i="61" l="1"/>
  <c r="H18" i="61"/>
  <c r="G18" i="61"/>
  <c r="G19" i="61" s="1"/>
  <c r="H19" i="61" l="1"/>
  <c r="E12" i="64"/>
  <c r="F12" i="64"/>
  <c r="G91" i="64"/>
  <c r="F91" i="64"/>
  <c r="D79" i="64"/>
  <c r="E79" i="64"/>
  <c r="F79" i="64"/>
  <c r="I62" i="60" l="1"/>
  <c r="G12" i="64" l="1"/>
  <c r="G59" i="64" l="1"/>
  <c r="C59" i="64"/>
  <c r="D59" i="64"/>
  <c r="B59" i="64"/>
  <c r="K59" i="70" l="1"/>
  <c r="K42" i="62" l="1"/>
  <c r="K43" i="62" s="1"/>
  <c r="I66" i="61" l="1"/>
  <c r="G79" i="64" l="1"/>
  <c r="G34" i="64"/>
  <c r="F34" i="64"/>
  <c r="E34" i="64"/>
  <c r="D34" i="64"/>
  <c r="C34" i="64"/>
  <c r="B34" i="64"/>
  <c r="K60" i="70" l="1"/>
  <c r="K29" i="70"/>
  <c r="F17" i="66"/>
  <c r="I42" i="61" l="1"/>
  <c r="I18" i="61"/>
  <c r="I19" i="61" s="1"/>
  <c r="O20" i="43" l="1"/>
  <c r="A78" i="42"/>
  <c r="L12" i="55" l="1"/>
  <c r="L13" i="55"/>
  <c r="L14" i="55"/>
  <c r="L15" i="55"/>
  <c r="L16" i="55"/>
  <c r="L17" i="55"/>
  <c r="L18" i="55"/>
  <c r="L19" i="55"/>
  <c r="L20" i="55"/>
  <c r="L21" i="55"/>
  <c r="L22" i="55"/>
  <c r="L23" i="55"/>
  <c r="L24" i="55"/>
  <c r="L25" i="55"/>
  <c r="L11" i="55"/>
  <c r="A45" i="59" l="1"/>
</calcChain>
</file>

<file path=xl/sharedStrings.xml><?xml version="1.0" encoding="utf-8"?>
<sst xmlns="http://schemas.openxmlformats.org/spreadsheetml/2006/main" count="5906" uniqueCount="2652">
  <si>
    <t>Fiscal Year</t>
  </si>
  <si>
    <t>TABLE 7</t>
  </si>
  <si>
    <t>KINGS</t>
  </si>
  <si>
    <t>QUEENS</t>
  </si>
  <si>
    <t>PRINCE</t>
  </si>
  <si>
    <t xml:space="preserve">  Age 0 - 14</t>
  </si>
  <si>
    <t xml:space="preserve">  Age 15 - 44</t>
  </si>
  <si>
    <t xml:space="preserve">  Age 45 - 64</t>
  </si>
  <si>
    <t xml:space="preserve">  Age 65 and over</t>
  </si>
  <si>
    <t>Taxable returns (number)</t>
  </si>
  <si>
    <t>Poultry and egg production</t>
  </si>
  <si>
    <t>Unclassified</t>
  </si>
  <si>
    <t>GRAND TOTAL</t>
  </si>
  <si>
    <t>Growth rate</t>
  </si>
  <si>
    <t>Trades, Transport and Equipment Operators</t>
  </si>
  <si>
    <t>($'000s)</t>
  </si>
  <si>
    <t>Beneficiaries</t>
  </si>
  <si>
    <t>Average</t>
  </si>
  <si>
    <t>Number of</t>
  </si>
  <si>
    <t>TABLE 13</t>
  </si>
  <si>
    <t xml:space="preserve">   Value of machinery and equipment</t>
  </si>
  <si>
    <t xml:space="preserve">      Children aged 18+ and at least one under 18 years</t>
  </si>
  <si>
    <t xml:space="preserve">      All children under 18 years:                </t>
  </si>
  <si>
    <t>TOTAL FINAL EXPENDITURES</t>
  </si>
  <si>
    <t xml:space="preserve">   Provincial and Territorial Governments</t>
  </si>
  <si>
    <t>TABLE 51</t>
  </si>
  <si>
    <t>(PERCENT)</t>
  </si>
  <si>
    <t>TABLE 52</t>
  </si>
  <si>
    <t xml:space="preserve">     $100,000 and over</t>
  </si>
  <si>
    <t>Autos and</t>
  </si>
  <si>
    <t>Pick-up trucks</t>
  </si>
  <si>
    <t>vehicles</t>
  </si>
  <si>
    <t>Buses</t>
  </si>
  <si>
    <t xml:space="preserve">   Area owned (acres)</t>
  </si>
  <si>
    <t>Auditor General's Office</t>
  </si>
  <si>
    <t>Liquor Control Commission</t>
  </si>
  <si>
    <t>CIVIL SERVICE ESTABLISHMENTS</t>
  </si>
  <si>
    <t>Insurance and Real Estate Agency Operators;</t>
  </si>
  <si>
    <t>Recreational and Business Services Operators;</t>
  </si>
  <si>
    <t>other Services Operators and Business Proprietors)</t>
  </si>
  <si>
    <t>TOTAL INVESTMENT</t>
  </si>
  <si>
    <t>(includes: Investors and Property Owners)</t>
  </si>
  <si>
    <t>Pensioners</t>
  </si>
  <si>
    <t>TABLE 78</t>
  </si>
  <si>
    <t>TABLE 79</t>
  </si>
  <si>
    <t>All returns (number)</t>
  </si>
  <si>
    <t>Average income ($)</t>
  </si>
  <si>
    <t>TABLE 32</t>
  </si>
  <si>
    <t>Total occupied private dwellings:</t>
  </si>
  <si>
    <t xml:space="preserve">CONSOLIDATED STATEMENT OF OPERATIONS </t>
  </si>
  <si>
    <t xml:space="preserve">  Total</t>
  </si>
  <si>
    <t>Information and Cultural Industries</t>
  </si>
  <si>
    <t>Professional, Scientific, and Technical</t>
  </si>
  <si>
    <t xml:space="preserve">         Hillsborough Hospital</t>
  </si>
  <si>
    <t>Sickness</t>
  </si>
  <si>
    <t xml:space="preserve">           All children under 6 years                </t>
  </si>
  <si>
    <t xml:space="preserve">           All children 6-14 years                   </t>
  </si>
  <si>
    <t xml:space="preserve">           All children 15-17 years                  </t>
  </si>
  <si>
    <t xml:space="preserve">           Children under 6 years and 6-14 years     </t>
  </si>
  <si>
    <t xml:space="preserve">     Lobster</t>
  </si>
  <si>
    <t xml:space="preserve">     Other</t>
  </si>
  <si>
    <t xml:space="preserve">     Single-detached houses</t>
  </si>
  <si>
    <t xml:space="preserve">     Apartment building, five or more floors</t>
  </si>
  <si>
    <t xml:space="preserve">     Movable dwellings</t>
  </si>
  <si>
    <t>Gifts of money and contributions</t>
  </si>
  <si>
    <t xml:space="preserve">   P.E.I. Energy Corporation</t>
  </si>
  <si>
    <t>TABLE 77</t>
  </si>
  <si>
    <t>Bachelor units</t>
  </si>
  <si>
    <t>One bedroom units</t>
  </si>
  <si>
    <t>Two bedroom units</t>
  </si>
  <si>
    <t xml:space="preserve">    Food manufacturing</t>
  </si>
  <si>
    <t xml:space="preserve">     Annual change (%)</t>
  </si>
  <si>
    <t>All-Items</t>
  </si>
  <si>
    <t>Oysters</t>
  </si>
  <si>
    <t>TABLE 54</t>
  </si>
  <si>
    <t>CANADA AND PROVINCES</t>
  </si>
  <si>
    <t xml:space="preserve">   University degree:</t>
  </si>
  <si>
    <t>Rate</t>
  </si>
  <si>
    <t>(%)</t>
  </si>
  <si>
    <t>Note: Life expectancy calculated using 3 years of data.</t>
  </si>
  <si>
    <t>Pulpwood and pulp chips</t>
  </si>
  <si>
    <t>Veneer and OSB</t>
  </si>
  <si>
    <t>TOTAL INDUSTRIAL WOOD</t>
  </si>
  <si>
    <t>Groundfish</t>
  </si>
  <si>
    <t>Weight</t>
  </si>
  <si>
    <t>Value</t>
  </si>
  <si>
    <t>lbs.</t>
  </si>
  <si>
    <t>$</t>
  </si>
  <si>
    <t>Cod</t>
  </si>
  <si>
    <t>Hake</t>
  </si>
  <si>
    <t>Herring</t>
  </si>
  <si>
    <t>Mackerel</t>
  </si>
  <si>
    <t>Smelts</t>
  </si>
  <si>
    <t>Lobster</t>
  </si>
  <si>
    <t>Clyde River</t>
  </si>
  <si>
    <t>Hunter River</t>
  </si>
  <si>
    <t>Linkletter</t>
  </si>
  <si>
    <t>Miltonvale Park</t>
  </si>
  <si>
    <t>Montague</t>
  </si>
  <si>
    <t>Mount Stewart</t>
  </si>
  <si>
    <t>Non-farm Population</t>
  </si>
  <si>
    <t>TABLE 15</t>
  </si>
  <si>
    <t>TABLE 61</t>
  </si>
  <si>
    <t>NB</t>
  </si>
  <si>
    <t>QC</t>
  </si>
  <si>
    <t>ON</t>
  </si>
  <si>
    <t>MB</t>
  </si>
  <si>
    <t>SK</t>
  </si>
  <si>
    <t>AB</t>
  </si>
  <si>
    <t>BC</t>
  </si>
  <si>
    <t>Canada</t>
  </si>
  <si>
    <t>Québec</t>
  </si>
  <si>
    <t xml:space="preserve">  Force</t>
  </si>
  <si>
    <t>15+ years</t>
  </si>
  <si>
    <t>Total Criminal Code (excluding traffic)</t>
  </si>
  <si>
    <t>Violent Crime</t>
  </si>
  <si>
    <t xml:space="preserve">   Homicide</t>
  </si>
  <si>
    <t xml:space="preserve">   Attempted Murder</t>
  </si>
  <si>
    <t xml:space="preserve">   Robbery</t>
  </si>
  <si>
    <t xml:space="preserve">      Level 1</t>
  </si>
  <si>
    <t xml:space="preserve">      Weapon</t>
  </si>
  <si>
    <t xml:space="preserve">      Aggravated</t>
  </si>
  <si>
    <t xml:space="preserve">   Assault</t>
  </si>
  <si>
    <t xml:space="preserve">   Other Assaults</t>
  </si>
  <si>
    <t xml:space="preserve">   Abduction</t>
  </si>
  <si>
    <t>Property Crime</t>
  </si>
  <si>
    <t xml:space="preserve">   Breaking and Entering</t>
  </si>
  <si>
    <t xml:space="preserve">   Motor Vehicle Theft</t>
  </si>
  <si>
    <t xml:space="preserve">   Theft Over $5,000</t>
  </si>
  <si>
    <t xml:space="preserve">   Theft Under $5,000</t>
  </si>
  <si>
    <t>Other Criminal Code Offenses</t>
  </si>
  <si>
    <t xml:space="preserve">   Mischief</t>
  </si>
  <si>
    <t xml:space="preserve">   Counterfeiting Currency</t>
  </si>
  <si>
    <t xml:space="preserve">   Disturbing the Peace</t>
  </si>
  <si>
    <t xml:space="preserve">   Prostitution</t>
  </si>
  <si>
    <t xml:space="preserve">   Arson</t>
  </si>
  <si>
    <t xml:space="preserve">   Other Criminal Code (not listed above)</t>
  </si>
  <si>
    <t xml:space="preserve">      Weapon/Causing Bodily Harm</t>
  </si>
  <si>
    <t xml:space="preserve">   Forcible Confinement/Kidnapping</t>
  </si>
  <si>
    <t>ACTUAL INCIDENTS</t>
  </si>
  <si>
    <t>Note: Note that for some minor offences, such as disturb the peace, police services may clear these offences under a municipal by-law or provincial statute offence rather than under the Criminal Code.</t>
  </si>
  <si>
    <t>INTERNATIONAL EXPORTS FROM PRINCE EDWARD ISLAND</t>
  </si>
  <si>
    <t>United States</t>
  </si>
  <si>
    <t>Other countries</t>
  </si>
  <si>
    <t>TABLE 35</t>
  </si>
  <si>
    <t>($ '000s)</t>
  </si>
  <si>
    <t>Residential</t>
  </si>
  <si>
    <t>Industrial</t>
  </si>
  <si>
    <t>Commercial</t>
  </si>
  <si>
    <t>Proprietors and Other Financial Businesses;</t>
  </si>
  <si>
    <t>Government</t>
  </si>
  <si>
    <t xml:space="preserve">      Provincial Correctional Center</t>
  </si>
  <si>
    <t xml:space="preserve">      Prince County Correctional Center</t>
  </si>
  <si>
    <t xml:space="preserve">      PEI Youth Center</t>
  </si>
  <si>
    <t>TABLE 111</t>
  </si>
  <si>
    <t xml:space="preserve">     Miscellaneous expenditures</t>
  </si>
  <si>
    <t>Insurance payments and pension contributions</t>
  </si>
  <si>
    <t>MANUFACTURING INDUSTRIES, UNADJUSTED</t>
  </si>
  <si>
    <t>Account</t>
  </si>
  <si>
    <t>(THOUSAND CUBIC METERS)</t>
  </si>
  <si>
    <t>(MILLIONS)</t>
  </si>
  <si>
    <t>TWELVE MONTH AVERAGE OF RESIDENTIAL COST</t>
  </si>
  <si>
    <t>July and August</t>
  </si>
  <si>
    <t>MUSSELS</t>
  </si>
  <si>
    <t>/ Seeded Acre</t>
  </si>
  <si>
    <t>Manufacturing:</t>
  </si>
  <si>
    <t>Education services</t>
  </si>
  <si>
    <t xml:space="preserve">  4. International imports</t>
  </si>
  <si>
    <t>Total Net Income</t>
  </si>
  <si>
    <t>Farm Cash Receipts</t>
  </si>
  <si>
    <t>TABLE 55</t>
  </si>
  <si>
    <t>TABLE 56</t>
  </si>
  <si>
    <t>TABLE 75</t>
  </si>
  <si>
    <t>Fruits</t>
  </si>
  <si>
    <t>Total Crops</t>
  </si>
  <si>
    <t>Cattle and calves</t>
  </si>
  <si>
    <t>Total number of private households:</t>
  </si>
  <si>
    <t xml:space="preserve">   PER CAPITA *</t>
  </si>
  <si>
    <t>Total Cash Receipts</t>
  </si>
  <si>
    <t>Area in census farms</t>
  </si>
  <si>
    <t xml:space="preserve"> Urban centre:</t>
  </si>
  <si>
    <t xml:space="preserve"> St. John's, NL</t>
  </si>
  <si>
    <t xml:space="preserve"> Charlottetown, PE</t>
  </si>
  <si>
    <t xml:space="preserve"> Halifax, NS</t>
  </si>
  <si>
    <t xml:space="preserve"> Saint John, NB</t>
  </si>
  <si>
    <t xml:space="preserve"> Quebec City, QC</t>
  </si>
  <si>
    <t xml:space="preserve"> Montreal, QC</t>
  </si>
  <si>
    <t xml:space="preserve"> Ottawa, ON</t>
  </si>
  <si>
    <t xml:space="preserve"> Toronto, ON</t>
  </si>
  <si>
    <t xml:space="preserve"> Winnipeg, MB</t>
  </si>
  <si>
    <t xml:space="preserve"> Regina, SK</t>
  </si>
  <si>
    <t xml:space="preserve"> Saskatoon, SK</t>
  </si>
  <si>
    <t xml:space="preserve"> Edmonton, AB</t>
  </si>
  <si>
    <t xml:space="preserve"> Calgary, AB</t>
  </si>
  <si>
    <t xml:space="preserve"> Vancouver, BC</t>
  </si>
  <si>
    <t xml:space="preserve"> Victoria, BC</t>
  </si>
  <si>
    <t xml:space="preserve"> Whitehorse, YK</t>
  </si>
  <si>
    <t xml:space="preserve"> Yellowknife, NT</t>
  </si>
  <si>
    <t>Prostate cancer</t>
  </si>
  <si>
    <t>3 persons</t>
  </si>
  <si>
    <t>4 persons</t>
  </si>
  <si>
    <t>1 person</t>
  </si>
  <si>
    <t>5 persons</t>
  </si>
  <si>
    <t>SELECTED COMMODITIES</t>
  </si>
  <si>
    <t xml:space="preserve">NUMBER OF RESIDENTIAL BUILDING PERMITS </t>
  </si>
  <si>
    <t xml:space="preserve">  9. Deaths and condemnations</t>
  </si>
  <si>
    <t xml:space="preserve">  8. International exports</t>
  </si>
  <si>
    <t xml:space="preserve">  7. Interprovincial exports</t>
  </si>
  <si>
    <t xml:space="preserve">  6. Slaughter</t>
  </si>
  <si>
    <t xml:space="preserve">  5. Total Supply (1+2+3+4)</t>
  </si>
  <si>
    <t>TABLE 21</t>
  </si>
  <si>
    <t>($ MILLIONS)</t>
  </si>
  <si>
    <t>TABLE 22</t>
  </si>
  <si>
    <t xml:space="preserve">   Cattle and calves</t>
  </si>
  <si>
    <t xml:space="preserve">   Hogs</t>
  </si>
  <si>
    <t xml:space="preserve">   Poultry</t>
  </si>
  <si>
    <t xml:space="preserve">   Eggs</t>
  </si>
  <si>
    <t xml:space="preserve">   Dairy</t>
  </si>
  <si>
    <t>Realized Net Income</t>
  </si>
  <si>
    <t xml:space="preserve">    PRINCE COUNTY</t>
  </si>
  <si>
    <t xml:space="preserve">   QUEENS COUNTY</t>
  </si>
  <si>
    <t xml:space="preserve">   KINGS COUNTY</t>
  </si>
  <si>
    <t>P.E.I. Self-Insurance and Risk Management Fund</t>
  </si>
  <si>
    <t>French Language School Board</t>
  </si>
  <si>
    <t>Note: Totals may not equal the sum of the components due to rounding.</t>
  </si>
  <si>
    <t xml:space="preserve">    Exports to other countries:</t>
  </si>
  <si>
    <t xml:space="preserve">x : Suppressed to meet the confidentiality requirements of the Statistics Act </t>
  </si>
  <si>
    <t>Total P.E.I.</t>
  </si>
  <si>
    <t>Note: Data for this table is based on a stratified random sample of individual tax returns.</t>
  </si>
  <si>
    <t xml:space="preserve">Note:  The data provided above is on a crop year basis, i.e. the potatoes produced in one year are marketed over two </t>
  </si>
  <si>
    <t xml:space="preserve">           successive calendar years.</t>
  </si>
  <si>
    <t xml:space="preserve"> Greenhouse, nursery and floriculture</t>
  </si>
  <si>
    <t xml:space="preserve">            duplexes, apartments proper, and dwellings over, or at the back of, a store or other non-residential structure.</t>
  </si>
  <si>
    <t xml:space="preserve">           classified credit sources.</t>
  </si>
  <si>
    <t xml:space="preserve">      Portuguese</t>
  </si>
  <si>
    <t xml:space="preserve">      Serbian</t>
  </si>
  <si>
    <t xml:space="preserve">      Spanish</t>
  </si>
  <si>
    <t>Arts, Entertainment and Recreation</t>
  </si>
  <si>
    <t xml:space="preserve">        Public (manors)</t>
  </si>
  <si>
    <t>TABLE 92</t>
  </si>
  <si>
    <t>TABLE 80</t>
  </si>
  <si>
    <t>(CUBIC METERS)</t>
  </si>
  <si>
    <t>($ PER MONTH)</t>
  </si>
  <si>
    <t>TABLE 82</t>
  </si>
  <si>
    <t>TABLE 10</t>
  </si>
  <si>
    <t xml:space="preserve">     Agriculture</t>
  </si>
  <si>
    <t xml:space="preserve">     Utilities</t>
  </si>
  <si>
    <t xml:space="preserve">     Construction</t>
  </si>
  <si>
    <t xml:space="preserve">     Manufacturing</t>
  </si>
  <si>
    <t xml:space="preserve">     Trade</t>
  </si>
  <si>
    <t xml:space="preserve">     Transportation and Warehousing</t>
  </si>
  <si>
    <t xml:space="preserve">     Health Care and Social Assistance</t>
  </si>
  <si>
    <t xml:space="preserve">     Information, Culture and Recreation</t>
  </si>
  <si>
    <t xml:space="preserve">     Accommodation and Food Services</t>
  </si>
  <si>
    <t xml:space="preserve">     Public Administration</t>
  </si>
  <si>
    <t xml:space="preserve">     Finance, Insurance &amp; Real Estate</t>
  </si>
  <si>
    <t>CLASSIFIED BY LENDER, PRINCE EDWARD ISLAND</t>
  </si>
  <si>
    <t>TABLE 57</t>
  </si>
  <si>
    <t>TABLE 58</t>
  </si>
  <si>
    <t>Table/seed potato shipments:</t>
  </si>
  <si>
    <t xml:space="preserve">     Apartment, duplex</t>
  </si>
  <si>
    <t xml:space="preserve">     Semi-detached houses</t>
  </si>
  <si>
    <t xml:space="preserve">     Row houses</t>
  </si>
  <si>
    <t>Note: Per capita data based on revised GDP and population estimates.</t>
  </si>
  <si>
    <t>Motorcycles</t>
  </si>
  <si>
    <t>and bicycles</t>
  </si>
  <si>
    <t>Passengers</t>
  </si>
  <si>
    <r>
      <t xml:space="preserve">   All other land </t>
    </r>
    <r>
      <rPr>
        <i/>
        <vertAlign val="superscript"/>
        <sz val="9"/>
        <rFont val="Arial"/>
        <family val="2"/>
      </rPr>
      <t>(1)</t>
    </r>
  </si>
  <si>
    <t>CENSUS FAMILIES: LONE PARENT FAMILIES BY SIZE AND STRUCTURE</t>
  </si>
  <si>
    <t>CANADA</t>
  </si>
  <si>
    <t>Note: Data cover the period January to December.</t>
  </si>
  <si>
    <t xml:space="preserve"> New Brunswick</t>
  </si>
  <si>
    <t xml:space="preserve"> Quebec</t>
  </si>
  <si>
    <t xml:space="preserve"> Ontario</t>
  </si>
  <si>
    <t xml:space="preserve"> Manitoba</t>
  </si>
  <si>
    <t xml:space="preserve"> Saskatchewan</t>
  </si>
  <si>
    <t xml:space="preserve"> Alberta</t>
  </si>
  <si>
    <t xml:space="preserve"> British Columbia</t>
  </si>
  <si>
    <t xml:space="preserve"> Yukon</t>
  </si>
  <si>
    <t xml:space="preserve"> Northwest Territories</t>
  </si>
  <si>
    <t xml:space="preserve"> Nunavut</t>
  </si>
  <si>
    <t xml:space="preserve"> CANADA</t>
  </si>
  <si>
    <t>Charlottetown</t>
  </si>
  <si>
    <t>AIR PASSENGERS TO AND FROM</t>
  </si>
  <si>
    <t>TABLE 45</t>
  </si>
  <si>
    <t>Total farm population</t>
  </si>
  <si>
    <t xml:space="preserve">Note: All ferry data presented in this table represent return trips. </t>
  </si>
  <si>
    <t>CANADA BY PROVINCE</t>
  </si>
  <si>
    <t>Employment</t>
  </si>
  <si>
    <t>Pop.</t>
  </si>
  <si>
    <t>15 years +</t>
  </si>
  <si>
    <t>MALES</t>
  </si>
  <si>
    <t>FEMALES</t>
  </si>
  <si>
    <t>Not in</t>
  </si>
  <si>
    <t>Force</t>
  </si>
  <si>
    <t>Total income ($ millions)</t>
  </si>
  <si>
    <t xml:space="preserve">           persons of working age (15-64).</t>
  </si>
  <si>
    <t>CENSUS FAMILIES</t>
  </si>
  <si>
    <r>
      <t xml:space="preserve">Estimated population </t>
    </r>
    <r>
      <rPr>
        <vertAlign val="superscript"/>
        <sz val="11"/>
        <rFont val="Arial"/>
        <family val="2"/>
      </rPr>
      <t>(r)</t>
    </r>
    <r>
      <rPr>
        <sz val="11"/>
        <rFont val="Arial"/>
        <family val="2"/>
      </rPr>
      <t xml:space="preserve">    ('000s)</t>
    </r>
  </si>
  <si>
    <t>Apartments and others</t>
  </si>
  <si>
    <t>TOTAL STARTS</t>
  </si>
  <si>
    <t>Net capability within province:</t>
  </si>
  <si>
    <t>TOTAL FEDERAL/PROVINCIAL REVENUE</t>
  </si>
  <si>
    <t>Cost ($)</t>
  </si>
  <si>
    <t>TOTAL REVENUE RECEIVED</t>
  </si>
  <si>
    <t>Taxes:</t>
  </si>
  <si>
    <t xml:space="preserve">     Sales Tax</t>
  </si>
  <si>
    <t xml:space="preserve">     Real Property Tax</t>
  </si>
  <si>
    <t xml:space="preserve">     Personal Income Tax</t>
  </si>
  <si>
    <t xml:space="preserve">     Corporate Income Tax</t>
  </si>
  <si>
    <t>PERCENTAGE DISTRIBUTION</t>
  </si>
  <si>
    <t>Goods-producing industries:</t>
  </si>
  <si>
    <t xml:space="preserve">     $  30,000 - $39,999</t>
  </si>
  <si>
    <t>Services-providing sector</t>
  </si>
  <si>
    <t>Age Group</t>
  </si>
  <si>
    <t>Total</t>
  </si>
  <si>
    <t>10-14</t>
  </si>
  <si>
    <t>15-19</t>
  </si>
  <si>
    <t>20-24</t>
  </si>
  <si>
    <t>25-29</t>
  </si>
  <si>
    <t>30-34</t>
  </si>
  <si>
    <t>35-39</t>
  </si>
  <si>
    <t>40-44</t>
  </si>
  <si>
    <t>45-49</t>
  </si>
  <si>
    <t>50-54</t>
  </si>
  <si>
    <t>55-59</t>
  </si>
  <si>
    <t>60-64</t>
  </si>
  <si>
    <t>65-69</t>
  </si>
  <si>
    <t>70-74</t>
  </si>
  <si>
    <t>75-79</t>
  </si>
  <si>
    <t>80-84</t>
  </si>
  <si>
    <t>85-89</t>
  </si>
  <si>
    <t>TABLE 6</t>
  </si>
  <si>
    <t>Average Yield</t>
  </si>
  <si>
    <t>TABLE 49</t>
  </si>
  <si>
    <t>Note 1: Automobiles and trucks are included.</t>
  </si>
  <si>
    <r>
      <t xml:space="preserve">Note 2: </t>
    </r>
    <r>
      <rPr>
        <i/>
        <sz val="11"/>
        <rFont val="Arial"/>
        <family val="2"/>
      </rPr>
      <t>Livestock and poultry</t>
    </r>
    <r>
      <rPr>
        <sz val="11"/>
        <rFont val="Arial"/>
        <family val="2"/>
      </rPr>
      <t xml:space="preserve"> includes the value of animal and fur farms.</t>
    </r>
  </si>
  <si>
    <t>Crop Insurance payments</t>
  </si>
  <si>
    <t>PROVINCE OF PRINCE EDWARD ISLAND REVENUE</t>
  </si>
  <si>
    <t>GOVERNMENT OF CANADA</t>
  </si>
  <si>
    <r>
      <t xml:space="preserve">EDUCATION </t>
    </r>
    <r>
      <rPr>
        <b/>
        <vertAlign val="superscript"/>
        <sz val="12"/>
        <rFont val="Arial"/>
        <family val="2"/>
      </rPr>
      <t>(1)</t>
    </r>
  </si>
  <si>
    <t>Health Care and Social Assistance</t>
  </si>
  <si>
    <t>Other services (except Public Administration)</t>
  </si>
  <si>
    <t>Investment</t>
  </si>
  <si>
    <t>&amp; Institutional</t>
  </si>
  <si>
    <t>Classified</t>
  </si>
  <si>
    <t>Employees</t>
  </si>
  <si>
    <t xml:space="preserve">   Charlottetown plant</t>
  </si>
  <si>
    <t xml:space="preserve">   Lepreau participation</t>
  </si>
  <si>
    <t>Intra-prov.</t>
  </si>
  <si>
    <t>Residual</t>
  </si>
  <si>
    <t>Interprov.</t>
  </si>
  <si>
    <t>p: preliminary data</t>
  </si>
  <si>
    <r>
      <t>Total Dependency Ratio</t>
    </r>
    <r>
      <rPr>
        <b/>
        <sz val="12"/>
        <rFont val="Arial"/>
        <family val="2"/>
      </rPr>
      <t>:</t>
    </r>
  </si>
  <si>
    <t>Totals may not equal the sum of the components due to random rounding.</t>
  </si>
  <si>
    <t xml:space="preserve">  3. Interprovincial imports</t>
  </si>
  <si>
    <t xml:space="preserve">  2. Animals born</t>
  </si>
  <si>
    <t>Other income:</t>
  </si>
  <si>
    <t xml:space="preserve">     Other income</t>
  </si>
  <si>
    <t xml:space="preserve">     Government Business Enterprises</t>
  </si>
  <si>
    <t>Investment Income</t>
  </si>
  <si>
    <t>PROVINCE OF PRINCE EDWARD ISLAND ORDINARY EXPENDITURES</t>
  </si>
  <si>
    <t>DEPARTMENTS AND AGENCIES</t>
  </si>
  <si>
    <t>Harvested</t>
  </si>
  <si>
    <t xml:space="preserve">     PER CAPITA *</t>
  </si>
  <si>
    <t>SPECIES</t>
  </si>
  <si>
    <t>Industry:</t>
  </si>
  <si>
    <t>INDUSTRY</t>
  </si>
  <si>
    <t>To Prince Edward Island</t>
  </si>
  <si>
    <t>From Prince Edward Island</t>
  </si>
  <si>
    <t>Total number of passengers</t>
  </si>
  <si>
    <t>Taxed gasoline sales</t>
  </si>
  <si>
    <t>Tax-exempt gasoline sales</t>
  </si>
  <si>
    <t>Total gasoline sales</t>
  </si>
  <si>
    <t>BY SELECTED CAUSE OF DEATH AND SEX, CANADA</t>
  </si>
  <si>
    <r>
      <t xml:space="preserve">Note 1: </t>
    </r>
    <r>
      <rPr>
        <i/>
        <sz val="11"/>
        <rFont val="Arial"/>
        <family val="2"/>
      </rPr>
      <t>All other land</t>
    </r>
    <r>
      <rPr>
        <sz val="11"/>
        <rFont val="Arial"/>
        <family val="2"/>
      </rPr>
      <t xml:space="preserve"> includes Christmas tree area.</t>
    </r>
  </si>
  <si>
    <t>2002=100</t>
  </si>
  <si>
    <t xml:space="preserve">               </t>
  </si>
  <si>
    <t>TABLE 43</t>
  </si>
  <si>
    <t>Chartered Banks</t>
  </si>
  <si>
    <t>Federal Government Agencies</t>
  </si>
  <si>
    <t>PRINCE EDWARD ISLAND</t>
  </si>
  <si>
    <t>Capital Expenditure by Industry</t>
  </si>
  <si>
    <t>AVERAGE RETAIL PRICE FOR REGULAR GASOLINE (CENTS)</t>
  </si>
  <si>
    <t>AVERAGE RETAIL PRICE FOR HOUSEHOLD HEATING FUEL (CENTS)</t>
  </si>
  <si>
    <t xml:space="preserve"> With children:</t>
  </si>
  <si>
    <t xml:space="preserve"> With no children</t>
  </si>
  <si>
    <t>CENSUS FAMILIES BY STRUCTURE AND AGE GROUPS OF CHILDREN</t>
  </si>
  <si>
    <t xml:space="preserve"> Lone-parent families</t>
  </si>
  <si>
    <t xml:space="preserve"> Total families</t>
  </si>
  <si>
    <t>v25745072,v25745073,v25745074,v25745075,v25745076,v25745077,v25745078,v25745044,v25745045,v25745046,v25745047,v25745048,v25745049,v25745050</t>
  </si>
  <si>
    <t>Supermarkets</t>
  </si>
  <si>
    <t>Agriculture, Forestry, Fishing and Hunting:</t>
  </si>
  <si>
    <t xml:space="preserve">    0-4</t>
  </si>
  <si>
    <t xml:space="preserve">    5-9</t>
  </si>
  <si>
    <t xml:space="preserve">   90+</t>
  </si>
  <si>
    <t xml:space="preserve">  0-14</t>
  </si>
  <si>
    <t xml:space="preserve">   65+</t>
  </si>
  <si>
    <t>Average tax ($)</t>
  </si>
  <si>
    <t>July</t>
  </si>
  <si>
    <r>
      <t xml:space="preserve">Notes: </t>
    </r>
    <r>
      <rPr>
        <i/>
        <sz val="11"/>
        <rFont val="Arial"/>
        <family val="2"/>
      </rPr>
      <t>Private Individuals and Others</t>
    </r>
    <r>
      <rPr>
        <sz val="11"/>
        <rFont val="Arial"/>
        <family val="2"/>
      </rPr>
      <t xml:space="preserve"> includes credit owed to: supply and finance companies, dealers, stores, private individuals and other un-</t>
    </r>
  </si>
  <si>
    <t>Three bedroom units</t>
  </si>
  <si>
    <t xml:space="preserve">          Local government</t>
  </si>
  <si>
    <t xml:space="preserve">         Imports of goods from other provinces</t>
  </si>
  <si>
    <t xml:space="preserve">         Imports of services from other provinces</t>
  </si>
  <si>
    <t>Accommodation, food/beverage services</t>
  </si>
  <si>
    <t>($ Millions)</t>
  </si>
  <si>
    <t>TABLE 46</t>
  </si>
  <si>
    <t xml:space="preserve">     $  40,000 - $49,999</t>
  </si>
  <si>
    <t xml:space="preserve">     $  50,000 - $59,999</t>
  </si>
  <si>
    <t xml:space="preserve">          Federal government</t>
  </si>
  <si>
    <t>Advance Payment Programs</t>
  </si>
  <si>
    <t>Total Repair expenditures</t>
  </si>
  <si>
    <r>
      <t xml:space="preserve">ALL RETURNS </t>
    </r>
    <r>
      <rPr>
        <b/>
        <vertAlign val="superscript"/>
        <sz val="12"/>
        <rFont val="Arial"/>
        <family val="2"/>
      </rPr>
      <t>(1)</t>
    </r>
  </si>
  <si>
    <t>$'000s</t>
  </si>
  <si>
    <t>Taxable</t>
  </si>
  <si>
    <t>Operating</t>
  </si>
  <si>
    <t xml:space="preserve">   PER SERVICE</t>
  </si>
  <si>
    <t>CENSUS FARM DATA BY GROSS RECEIPTS CLASS</t>
  </si>
  <si>
    <t>Total Value of</t>
  </si>
  <si>
    <t>Farms</t>
  </si>
  <si>
    <t>%</t>
  </si>
  <si>
    <t>$100,000 - $249,999</t>
  </si>
  <si>
    <t>Total number of farms</t>
  </si>
  <si>
    <t>TABLE 47</t>
  </si>
  <si>
    <t xml:space="preserve"> Newfoundland</t>
  </si>
  <si>
    <t xml:space="preserve"> Prince Edward Island</t>
  </si>
  <si>
    <t>Other operating revenue</t>
  </si>
  <si>
    <t>Total operating revenue</t>
  </si>
  <si>
    <t>Change in inventory value, goods</t>
  </si>
  <si>
    <t>Gross output</t>
  </si>
  <si>
    <t>Total of product inputs</t>
  </si>
  <si>
    <t>Gross value added (factor cost)</t>
  </si>
  <si>
    <t>v25745079,v25745080,v25745081,v25745082,v25745083,v25745084,v25745085,v25745051,v25745052,v25745053,v25745054,v25745055,v25745056,v25745057</t>
  </si>
  <si>
    <t>CURRENCY EXCHANGE RATE</t>
  </si>
  <si>
    <t>(Grade 7-12)</t>
  </si>
  <si>
    <t xml:space="preserve">      Iraqi</t>
  </si>
  <si>
    <t>TABLE 53</t>
  </si>
  <si>
    <t>Total Index</t>
  </si>
  <si>
    <t xml:space="preserve">Total crops </t>
  </si>
  <si>
    <t>Total Livestock</t>
  </si>
  <si>
    <t xml:space="preserve">   Grains</t>
  </si>
  <si>
    <t xml:space="preserve">   Fruit</t>
  </si>
  <si>
    <t xml:space="preserve">   Value of livestock and poultry</t>
  </si>
  <si>
    <t>In-province</t>
  </si>
  <si>
    <t xml:space="preserve">      English</t>
  </si>
  <si>
    <t xml:space="preserve">      Irish</t>
  </si>
  <si>
    <t>Professional, Scientific and Technical services</t>
  </si>
  <si>
    <t>Information and Cultural industries</t>
  </si>
  <si>
    <t>Transportation and Warehousing</t>
  </si>
  <si>
    <t>Public Administration</t>
  </si>
  <si>
    <t>Finance and Insurance</t>
  </si>
  <si>
    <t>TABLE 88</t>
  </si>
  <si>
    <t>TABLE 40</t>
  </si>
  <si>
    <t>Potatoes</t>
  </si>
  <si>
    <t>REPAIR EXPENDITURES</t>
  </si>
  <si>
    <t xml:space="preserve">         Exports of services to other provinces</t>
  </si>
  <si>
    <t>Note 2: Data include the value of land and buildings on rented property.</t>
  </si>
  <si>
    <t xml:space="preserve"> Nova Scotia</t>
  </si>
  <si>
    <t>ITEM:</t>
  </si>
  <si>
    <t>Sales of aqua products and services</t>
  </si>
  <si>
    <t>TABLE 105</t>
  </si>
  <si>
    <t>$250,000 and more</t>
  </si>
  <si>
    <t>$50,000 - $99,999</t>
  </si>
  <si>
    <t>$25,000 - $49,999</t>
  </si>
  <si>
    <t>$10,000 - $24,999</t>
  </si>
  <si>
    <t>(DOLLARS)</t>
  </si>
  <si>
    <t>(THOUSANDS)</t>
  </si>
  <si>
    <r>
      <t>BY PROVINCE OF ORIGIN</t>
    </r>
    <r>
      <rPr>
        <b/>
        <vertAlign val="superscript"/>
        <sz val="14"/>
        <rFont val="Arial"/>
        <family val="2"/>
      </rPr>
      <t/>
    </r>
  </si>
  <si>
    <t>Interprovincial</t>
  </si>
  <si>
    <t xml:space="preserve">    Imports from other countries:</t>
  </si>
  <si>
    <t>INTERNATIONAL MIGRATION</t>
  </si>
  <si>
    <t>INTER-PROVINCIAL MIGRATION</t>
  </si>
  <si>
    <t>TOTAL SELF-EMPLOYED PROFESSIONALS</t>
  </si>
  <si>
    <t>TABLE 44</t>
  </si>
  <si>
    <t>(acres)</t>
  </si>
  <si>
    <t>(cwt.)</t>
  </si>
  <si>
    <t>( '000 cwts.)</t>
  </si>
  <si>
    <t>TRANSPORTATION STATISTICS, PRINCE EDWARD ISLAND</t>
  </si>
  <si>
    <t>Engineers and Architects; Entertainers and</t>
  </si>
  <si>
    <t>Artists; and other Professionals)</t>
  </si>
  <si>
    <t>TOTAL BUSINESS PROPRIETORS</t>
  </si>
  <si>
    <t>Females</t>
  </si>
  <si>
    <t>Goods-producing sector</t>
  </si>
  <si>
    <t>Equalization</t>
  </si>
  <si>
    <t>TOTAL FEDERAL REVENUE</t>
  </si>
  <si>
    <t>(THOUSAND HEAD)</t>
  </si>
  <si>
    <t>Cattle and Calves</t>
  </si>
  <si>
    <t>Sheep and Lambs</t>
  </si>
  <si>
    <t>Other livestock and products</t>
  </si>
  <si>
    <t>Construction; Public Utilities and Transport</t>
  </si>
  <si>
    <t>Operators; Wholesale and Retail Traders;</t>
  </si>
  <si>
    <t>FEDERAL</t>
  </si>
  <si>
    <t xml:space="preserve">   Annual change (%)</t>
  </si>
  <si>
    <t>P.E.I. GDP AT MARKET PRICES</t>
  </si>
  <si>
    <t>CANADA GDP AT MARKET PRICES</t>
  </si>
  <si>
    <t xml:space="preserve">           cut-off is considered in the "other" category.</t>
  </si>
  <si>
    <t>1 cubic meter = 1,000 liters.</t>
  </si>
  <si>
    <t>TABLE 83</t>
  </si>
  <si>
    <t>TABLE 86</t>
  </si>
  <si>
    <t>PROVINCIAL GOVERNMENT</t>
  </si>
  <si>
    <t>Licenses and Permits</t>
  </si>
  <si>
    <t>Fees and Services</t>
  </si>
  <si>
    <t xml:space="preserve">     Transportation and storage</t>
  </si>
  <si>
    <r>
      <t xml:space="preserve">           </t>
    </r>
    <r>
      <rPr>
        <i/>
        <sz val="11"/>
        <rFont val="Arial"/>
        <family val="2"/>
      </rPr>
      <t>Advance Payments Programs</t>
    </r>
    <r>
      <rPr>
        <sz val="11"/>
        <rFont val="Arial"/>
        <family val="2"/>
      </rPr>
      <t xml:space="preserve"> were taken out of the cash receipts estimates from 1971 to date and moved to the debt outstanding series. </t>
    </r>
  </si>
  <si>
    <t xml:space="preserve">           These payments are a type of loan made to farmers since no transaction occurs at the time of the advance. Estimates are derived from</t>
  </si>
  <si>
    <t xml:space="preserve">           data supplied by the Canadian Wheat Board and Agriculture Canada.</t>
  </si>
  <si>
    <t>Wind-generated power:</t>
  </si>
  <si>
    <t>CONTRIBUTIONS TO PERCENT CHANGE</t>
  </si>
  <si>
    <t xml:space="preserve">   Other</t>
  </si>
  <si>
    <t>PROV. GDP at market prices</t>
  </si>
  <si>
    <t>Note: the sum of the chained values for each component of an aggregate does not equal the chained value of the aggregate.</t>
  </si>
  <si>
    <t>EMPLOYMENT</t>
  </si>
  <si>
    <t>Summerside</t>
  </si>
  <si>
    <t>Union Road</t>
  </si>
  <si>
    <t>Warren Grove</t>
  </si>
  <si>
    <t>TABLE 4</t>
  </si>
  <si>
    <t>Immigration</t>
  </si>
  <si>
    <t>In</t>
  </si>
  <si>
    <t>Out</t>
  </si>
  <si>
    <t xml:space="preserve">        Non-farm</t>
  </si>
  <si>
    <t xml:space="preserve">        Farm</t>
  </si>
  <si>
    <t>Business investment in inventories:</t>
  </si>
  <si>
    <t xml:space="preserve"> ALL</t>
  </si>
  <si>
    <r>
      <t xml:space="preserve">Practising physicians </t>
    </r>
    <r>
      <rPr>
        <vertAlign val="superscript"/>
        <sz val="11"/>
        <rFont val="Arial"/>
        <family val="2"/>
      </rPr>
      <t>(1)</t>
    </r>
  </si>
  <si>
    <t>ANNUAL AVERAGES OF MAJOR COMPONENTS</t>
  </si>
  <si>
    <t>Jan. - Dec.</t>
  </si>
  <si>
    <t>Jan. and Feb.</t>
  </si>
  <si>
    <t>UNIVERSITY OF PRINCE EDWARD ISLAND</t>
  </si>
  <si>
    <t>HOLLAND COLLEGE</t>
  </si>
  <si>
    <t>School Year</t>
  </si>
  <si>
    <r>
      <t xml:space="preserve">Source: University of Prince Edward Island,  </t>
    </r>
    <r>
      <rPr>
        <i/>
        <sz val="11"/>
        <rFont val="Arial"/>
        <family val="2"/>
      </rPr>
      <t>Registrar's Office.</t>
    </r>
  </si>
  <si>
    <t xml:space="preserve">   Total finfish</t>
  </si>
  <si>
    <t xml:space="preserve">   Total molluscs</t>
  </si>
  <si>
    <t xml:space="preserve">   Vegetables</t>
  </si>
  <si>
    <t xml:space="preserve">   Potatoes</t>
  </si>
  <si>
    <t>Public Service Commission</t>
  </si>
  <si>
    <t>Year</t>
  </si>
  <si>
    <t>Population</t>
  </si>
  <si>
    <t>Net</t>
  </si>
  <si>
    <t>Migration</t>
  </si>
  <si>
    <t>International</t>
  </si>
  <si>
    <t>ALL RETURNS BY OCCUPATION</t>
  </si>
  <si>
    <t xml:space="preserve">           For those institutions providing data based on fiscal year ending March 31, the debt outstanding at that time is used to represent the debt</t>
  </si>
  <si>
    <t xml:space="preserve">           at December 31 of the previous year.</t>
  </si>
  <si>
    <t>Real estate operator/insurance agents</t>
  </si>
  <si>
    <t>Other stores</t>
  </si>
  <si>
    <t>TOTAL NUMBER OF FARMS, BY INDUSTRY GROUP</t>
  </si>
  <si>
    <t>Cattle ranching and farming</t>
  </si>
  <si>
    <t>Hog and pig farming</t>
  </si>
  <si>
    <t>Total Farms</t>
  </si>
  <si>
    <t xml:space="preserve">      Frisian</t>
  </si>
  <si>
    <t xml:space="preserve">      German</t>
  </si>
  <si>
    <t xml:space="preserve">      Swiss</t>
  </si>
  <si>
    <t xml:space="preserve">      Belgian</t>
  </si>
  <si>
    <t xml:space="preserve">      Finnish</t>
  </si>
  <si>
    <t xml:space="preserve">      Polish</t>
  </si>
  <si>
    <t xml:space="preserve">      Romanian</t>
  </si>
  <si>
    <t xml:space="preserve">      Russian</t>
  </si>
  <si>
    <t xml:space="preserve">      Ukrainian</t>
  </si>
  <si>
    <t xml:space="preserve">      Bosnian</t>
  </si>
  <si>
    <t xml:space="preserve">      Albanian</t>
  </si>
  <si>
    <t xml:space="preserve">      Bulgarian</t>
  </si>
  <si>
    <t xml:space="preserve">      Croatian</t>
  </si>
  <si>
    <t xml:space="preserve">      Greek</t>
  </si>
  <si>
    <t xml:space="preserve">      Italian</t>
  </si>
  <si>
    <t xml:space="preserve">      Macedonian</t>
  </si>
  <si>
    <t xml:space="preserve">      Maltese</t>
  </si>
  <si>
    <r>
      <t xml:space="preserve">            as double dwellings, one above the other, are now included with the category </t>
    </r>
    <r>
      <rPr>
        <i/>
        <sz val="9"/>
        <rFont val="Arial"/>
        <family val="2"/>
      </rPr>
      <t>Apartments and others.</t>
    </r>
  </si>
  <si>
    <r>
      <t xml:space="preserve">            are classified under </t>
    </r>
    <r>
      <rPr>
        <i/>
        <sz val="9"/>
        <rFont val="Arial"/>
        <family val="2"/>
      </rPr>
      <t>Apartments and others</t>
    </r>
    <r>
      <rPr>
        <sz val="9"/>
        <rFont val="Arial"/>
        <family val="2"/>
      </rPr>
      <t>.</t>
    </r>
  </si>
  <si>
    <t>Families</t>
  </si>
  <si>
    <t>Individuals</t>
  </si>
  <si>
    <t>Sawlogs</t>
  </si>
  <si>
    <t>Brackley</t>
  </si>
  <si>
    <t>Offences</t>
  </si>
  <si>
    <t>Net peak load within province</t>
  </si>
  <si>
    <t>TABLE 62</t>
  </si>
  <si>
    <t>Total received from</t>
  </si>
  <si>
    <t>other provinces</t>
  </si>
  <si>
    <t>Net generation on P.E.I.</t>
  </si>
  <si>
    <t>TOTAL SUPPLY</t>
  </si>
  <si>
    <t>TABLE 63</t>
  </si>
  <si>
    <t>TABLE 48</t>
  </si>
  <si>
    <t>TABLE 50</t>
  </si>
  <si>
    <t>Dairy products</t>
  </si>
  <si>
    <t>Eggs</t>
  </si>
  <si>
    <t>BY YEAR AND QUARTER, SEASONALLY ADJUSTED</t>
  </si>
  <si>
    <t>Completions</t>
  </si>
  <si>
    <t>Under</t>
  </si>
  <si>
    <t>Size of</t>
  </si>
  <si>
    <t>family unit</t>
  </si>
  <si>
    <t>Province</t>
  </si>
  <si>
    <t>Prince Edward Island</t>
  </si>
  <si>
    <r>
      <t xml:space="preserve">CLOTHING </t>
    </r>
    <r>
      <rPr>
        <b/>
        <vertAlign val="superscript"/>
        <sz val="11"/>
        <rFont val="Arial"/>
        <family val="2"/>
      </rPr>
      <t>(1)</t>
    </r>
  </si>
  <si>
    <r>
      <t xml:space="preserve">ENERGY </t>
    </r>
    <r>
      <rPr>
        <b/>
        <vertAlign val="superscript"/>
        <sz val="11"/>
        <rFont val="Arial"/>
        <family val="2"/>
      </rPr>
      <t>(2)</t>
    </r>
  </si>
  <si>
    <t>TABLE 33</t>
  </si>
  <si>
    <t>MEAT PRODUCTS</t>
  </si>
  <si>
    <t>FISH PRODUCTS</t>
  </si>
  <si>
    <t xml:space="preserve">   Area rented or leased (acres)</t>
  </si>
  <si>
    <t>Prince</t>
  </si>
  <si>
    <t>(tonnes)</t>
  </si>
  <si>
    <t>FINFISH</t>
  </si>
  <si>
    <t>OYSTERS</t>
  </si>
  <si>
    <t>Single</t>
  </si>
  <si>
    <t>$20,000-$24,999</t>
  </si>
  <si>
    <t>Notes: Totals may not equal the sum of the components due to rounding.</t>
  </si>
  <si>
    <t>* data not calculable</t>
  </si>
  <si>
    <t>Number of owner households in private dwellings</t>
  </si>
  <si>
    <t xml:space="preserve">   High school graduate</t>
  </si>
  <si>
    <t xml:space="preserve">   Some post-secondary</t>
  </si>
  <si>
    <t xml:space="preserve">      Bachelor's degree</t>
  </si>
  <si>
    <t xml:space="preserve">     Professional and personal services</t>
  </si>
  <si>
    <t>August</t>
  </si>
  <si>
    <t>September</t>
  </si>
  <si>
    <t>October</t>
  </si>
  <si>
    <t>November</t>
  </si>
  <si>
    <t>December</t>
  </si>
  <si>
    <t>AVERAGE</t>
  </si>
  <si>
    <t>TABLE 19</t>
  </si>
  <si>
    <t>Construction</t>
  </si>
  <si>
    <t>Transportation and warehousing</t>
  </si>
  <si>
    <t>Sinking Fund Revenue</t>
  </si>
  <si>
    <t>Annual</t>
  </si>
  <si>
    <t>P.E.I. as %</t>
  </si>
  <si>
    <t>*  3-month Treasury Bills</t>
  </si>
  <si>
    <t>Total Economy</t>
  </si>
  <si>
    <t>CHARLOTTETOWN</t>
  </si>
  <si>
    <t xml:space="preserve">         Exports of goods to other countries</t>
  </si>
  <si>
    <t xml:space="preserve">         Exports of services to other countries</t>
  </si>
  <si>
    <t xml:space="preserve">         Exports of goods to other provinces</t>
  </si>
  <si>
    <t xml:space="preserve">   City of Summerside</t>
  </si>
  <si>
    <t>Australia</t>
  </si>
  <si>
    <r>
      <t xml:space="preserve">            </t>
    </r>
    <r>
      <rPr>
        <i/>
        <sz val="9"/>
        <rFont val="Arial"/>
        <family val="2"/>
      </rPr>
      <t>Row housing</t>
    </r>
    <r>
      <rPr>
        <sz val="9"/>
        <rFont val="Arial"/>
        <family val="2"/>
      </rPr>
      <t xml:space="preserve">  comprises single-attached houses in a row of three or more dwellings. Row duplexes are not included in this category, but</t>
    </r>
  </si>
  <si>
    <t>RESTAURANTS</t>
  </si>
  <si>
    <t>Cottages</t>
  </si>
  <si>
    <t>Apartments &amp;</t>
  </si>
  <si>
    <t>Conversions</t>
  </si>
  <si>
    <t>Starts</t>
  </si>
  <si>
    <t>r: revised data     p: preliminary data</t>
  </si>
  <si>
    <t>Persons in</t>
  </si>
  <si>
    <t>Family Size</t>
  </si>
  <si>
    <t>Families by size</t>
  </si>
  <si>
    <t>TABLE 1</t>
  </si>
  <si>
    <t>Heavy</t>
  </si>
  <si>
    <t>machinery</t>
  </si>
  <si>
    <t>TABLE 67</t>
  </si>
  <si>
    <t>TABLE 90</t>
  </si>
  <si>
    <t xml:space="preserve">           for its family size and urbanization classification is considered a low income family. Any family with income equal to or above the</t>
  </si>
  <si>
    <t>Borden-Carleton</t>
  </si>
  <si>
    <t>Breadalbane</t>
  </si>
  <si>
    <t>Cornwall</t>
  </si>
  <si>
    <t>INCIDENCE OF AFTER-TAX  LOW INCOME CUT-OFFS AMONG</t>
  </si>
  <si>
    <t>Index</t>
  </si>
  <si>
    <t>TOTAL EMPLOYEES</t>
  </si>
  <si>
    <t>Armed Forces; Federal and Provincial Crown</t>
  </si>
  <si>
    <t>Corporations; and Unclassified Employees)</t>
  </si>
  <si>
    <t>(includes: Employees of Businesses and</t>
  </si>
  <si>
    <t>Sheep and goat farming</t>
  </si>
  <si>
    <t>Other animal production</t>
  </si>
  <si>
    <t>Oilseed and grain farming</t>
  </si>
  <si>
    <t>Vegetable and melon farming</t>
  </si>
  <si>
    <t>Fruit and tree-nut farming</t>
  </si>
  <si>
    <t>Other crop farming</t>
  </si>
  <si>
    <t xml:space="preserve">      Lebanese</t>
  </si>
  <si>
    <t xml:space="preserve">      Chinese</t>
  </si>
  <si>
    <t xml:space="preserve">      Filipino</t>
  </si>
  <si>
    <t xml:space="preserve">      Syrian</t>
  </si>
  <si>
    <t>In-migration</t>
  </si>
  <si>
    <t>Out-migration</t>
  </si>
  <si>
    <t>Net migration</t>
  </si>
  <si>
    <t>IN-MIGRATION</t>
  </si>
  <si>
    <t>OUT-MIGRATION</t>
  </si>
  <si>
    <t>TABLE 5A</t>
  </si>
  <si>
    <t>TABLE 5B</t>
  </si>
  <si>
    <t>RESPONSES</t>
  </si>
  <si>
    <t xml:space="preserve"> Ethnic origin</t>
  </si>
  <si>
    <t>Multiple</t>
  </si>
  <si>
    <t xml:space="preserve">      Scottish</t>
  </si>
  <si>
    <t xml:space="preserve">      Welsh</t>
  </si>
  <si>
    <t>Accommodation and Food services</t>
  </si>
  <si>
    <t>DWELLINGS</t>
  </si>
  <si>
    <t>TABLE 14</t>
  </si>
  <si>
    <t>Total expenditure</t>
  </si>
  <si>
    <t>Total current consumption:</t>
  </si>
  <si>
    <t xml:space="preserve">     Food</t>
  </si>
  <si>
    <t xml:space="preserve">     Shelter</t>
  </si>
  <si>
    <t xml:space="preserve">     Household operation</t>
  </si>
  <si>
    <t xml:space="preserve">     Household furnishing and equipment</t>
  </si>
  <si>
    <t xml:space="preserve">     Transportation</t>
  </si>
  <si>
    <t xml:space="preserve">(1) Refers to one-census family households with additional persons and to multiple-census family households, with or without additional persons. In 2001, this category was called 'Multiple-family households' and did not include one-family households with additional persons. </t>
  </si>
  <si>
    <t>Finance, Insurance, Real Estate and Renting</t>
  </si>
  <si>
    <t>SHELTER</t>
  </si>
  <si>
    <t>CHARLOTTETOWN, PRINCE EDWARD ISLAND</t>
  </si>
  <si>
    <t>Destination</t>
  </si>
  <si>
    <t>Origin</t>
  </si>
  <si>
    <t>NL</t>
  </si>
  <si>
    <t>PE</t>
  </si>
  <si>
    <t>YK</t>
  </si>
  <si>
    <t>NT</t>
  </si>
  <si>
    <t>NU</t>
  </si>
  <si>
    <t>Nfld. and Labrador</t>
  </si>
  <si>
    <t>(UNADJUSTED, $ THOUSANDS)</t>
  </si>
  <si>
    <t>change</t>
  </si>
  <si>
    <t>Hogs</t>
  </si>
  <si>
    <t>Miscellaneous products</t>
  </si>
  <si>
    <t>Energy chips and sawmill residue</t>
  </si>
  <si>
    <t>Share</t>
  </si>
  <si>
    <t>Change (%)</t>
  </si>
  <si>
    <t>($)</t>
  </si>
  <si>
    <t xml:space="preserve">DRINKING </t>
  </si>
  <si>
    <t>PLACES</t>
  </si>
  <si>
    <t>Total industries</t>
  </si>
  <si>
    <t>Mining, quarrying and oil well industries</t>
  </si>
  <si>
    <t>Manufacturing industries</t>
  </si>
  <si>
    <t>Transportation and storage</t>
  </si>
  <si>
    <t>Retail trade industries</t>
  </si>
  <si>
    <t>Finance and insurance</t>
  </si>
  <si>
    <t>N.S.</t>
  </si>
  <si>
    <t>N.B.</t>
  </si>
  <si>
    <t>Que.</t>
  </si>
  <si>
    <t>CAPABILITY AND PEAK LOAD (MEGAWATTS)</t>
  </si>
  <si>
    <t>Breast cancer</t>
  </si>
  <si>
    <t>Educational services</t>
  </si>
  <si>
    <t>Health and social services</t>
  </si>
  <si>
    <t>Other services</t>
  </si>
  <si>
    <t>Industry</t>
  </si>
  <si>
    <t xml:space="preserve">     Information and cultural industries</t>
  </si>
  <si>
    <t>Real Estate and Rental and Leasing</t>
  </si>
  <si>
    <t xml:space="preserve">   Defense services</t>
  </si>
  <si>
    <t>(CURRENT DOLLARS)</t>
  </si>
  <si>
    <t xml:space="preserve">      Above bachelor's degree</t>
  </si>
  <si>
    <t xml:space="preserve">   Post-sec. certificate/diploma</t>
  </si>
  <si>
    <t>Level of schooling</t>
  </si>
  <si>
    <t>TABLE 66</t>
  </si>
  <si>
    <t>Mussels</t>
  </si>
  <si>
    <t xml:space="preserve">     Educational services</t>
  </si>
  <si>
    <t>Total Wages and Salaries</t>
  </si>
  <si>
    <t>Total Labour Income</t>
  </si>
  <si>
    <t>Rural</t>
  </si>
  <si>
    <t>r: revised data   p: preliminary data     1 lb. = 0.45 kg</t>
  </si>
  <si>
    <t>TABLE 76</t>
  </si>
  <si>
    <t>Charlottetown:</t>
  </si>
  <si>
    <t>Maritime Electric Co. Ltd.</t>
  </si>
  <si>
    <t>Buses, vans,</t>
  </si>
  <si>
    <t>motor homes,</t>
  </si>
  <si>
    <t>NS</t>
  </si>
  <si>
    <t>TOTAL PRODUCTION</t>
  </si>
  <si>
    <t>(CENTS PER POUND ROUND WEIGHT)</t>
  </si>
  <si>
    <t xml:space="preserve">   U.S. destinations</t>
  </si>
  <si>
    <t>Total potato production</t>
  </si>
  <si>
    <t>Source: Prince Edward Island Potato Board.</t>
  </si>
  <si>
    <t>TABLE 99</t>
  </si>
  <si>
    <t>TABLE 100</t>
  </si>
  <si>
    <t>TABLE 101</t>
  </si>
  <si>
    <t>TABLE 102</t>
  </si>
  <si>
    <t xml:space="preserve">   Weapons Violations</t>
  </si>
  <si>
    <t>CANADA INTEREST RATE *</t>
  </si>
  <si>
    <t>in percentages</t>
  </si>
  <si>
    <t>Per Capita ($)</t>
  </si>
  <si>
    <t>in U.S. dollars</t>
  </si>
  <si>
    <r>
      <t xml:space="preserve">Data presented in this table are </t>
    </r>
    <r>
      <rPr>
        <i/>
        <sz val="11"/>
        <rFont val="Arial"/>
        <family val="2"/>
      </rPr>
      <t>Census counts</t>
    </r>
    <r>
      <rPr>
        <sz val="11"/>
        <rFont val="Arial"/>
        <family val="2"/>
      </rPr>
      <t xml:space="preserve"> and NOT </t>
    </r>
    <r>
      <rPr>
        <sz val="11"/>
        <rFont val="Arial"/>
        <family val="2"/>
      </rPr>
      <t>population estimates.</t>
    </r>
  </si>
  <si>
    <t>Note: Components may not add to total due to rounding.</t>
  </si>
  <si>
    <r>
      <t xml:space="preserve">Livestock &amp; Poultry </t>
    </r>
    <r>
      <rPr>
        <b/>
        <vertAlign val="superscript"/>
        <sz val="12"/>
        <rFont val="Arial"/>
        <family val="2"/>
      </rPr>
      <t>(2)</t>
    </r>
  </si>
  <si>
    <t>$ '000s</t>
  </si>
  <si>
    <t>Total Farm Value</t>
  </si>
  <si>
    <t>Area</t>
  </si>
  <si>
    <t>Pelagic and estuarial fish</t>
  </si>
  <si>
    <t>Molluscs and crustaceans</t>
  </si>
  <si>
    <t>Seaplants</t>
  </si>
  <si>
    <t>TOTAL WEIGHT / VALUE</t>
  </si>
  <si>
    <t>Product</t>
  </si>
  <si>
    <t>Species</t>
  </si>
  <si>
    <t>Snow crab</t>
  </si>
  <si>
    <t>Rock crab</t>
  </si>
  <si>
    <t>Irish Moss</t>
  </si>
  <si>
    <t>Regular</t>
  </si>
  <si>
    <t>Fishing</t>
  </si>
  <si>
    <t>Industries</t>
  </si>
  <si>
    <t>Goods-prod.</t>
  </si>
  <si>
    <t>Service-prod.</t>
  </si>
  <si>
    <t>Aggregate</t>
  </si>
  <si>
    <t>Exports of goods and services</t>
  </si>
  <si>
    <t xml:space="preserve">    Exports to other provinces</t>
  </si>
  <si>
    <t>Imports of goods and services</t>
  </si>
  <si>
    <r>
      <t xml:space="preserve">Source: Holland College, </t>
    </r>
    <r>
      <rPr>
        <i/>
        <sz val="11"/>
        <rFont val="Arial"/>
        <family val="2"/>
      </rPr>
      <t>Registrar's Office</t>
    </r>
    <r>
      <rPr>
        <sz val="11"/>
        <rFont val="Arial"/>
        <family val="2"/>
      </rPr>
      <t xml:space="preserve">. </t>
    </r>
  </si>
  <si>
    <t>TABLE 20</t>
  </si>
  <si>
    <t>Inter-censal</t>
  </si>
  <si>
    <t>ALL SECTORS</t>
  </si>
  <si>
    <t>N.L.</t>
  </si>
  <si>
    <t>Type of store:</t>
  </si>
  <si>
    <t>r: revised data</t>
  </si>
  <si>
    <t>Component</t>
  </si>
  <si>
    <t>Region</t>
  </si>
  <si>
    <t>TABLE 93</t>
  </si>
  <si>
    <t>--  nil</t>
  </si>
  <si>
    <t>ANNUAL SURPLUS/DEFICIT</t>
  </si>
  <si>
    <t>voyages</t>
  </si>
  <si>
    <t>Automobiles</t>
  </si>
  <si>
    <t>trailers &amp; trucks</t>
  </si>
  <si>
    <t>Canada Health and Social Transfer</t>
  </si>
  <si>
    <t>TOTAL FARMERS AND FISHERS</t>
  </si>
  <si>
    <t>Farmers</t>
  </si>
  <si>
    <t>Fishers</t>
  </si>
  <si>
    <t>TABLE 18</t>
  </si>
  <si>
    <t>January</t>
  </si>
  <si>
    <t>February</t>
  </si>
  <si>
    <t>March</t>
  </si>
  <si>
    <t>April</t>
  </si>
  <si>
    <t>May</t>
  </si>
  <si>
    <t>June</t>
  </si>
  <si>
    <t>Births</t>
  </si>
  <si>
    <t>Deaths</t>
  </si>
  <si>
    <t>MONTHLY - ALL INDUSTRIES</t>
  </si>
  <si>
    <t xml:space="preserve">INCOME OF FARM OPERATORS </t>
  </si>
  <si>
    <t>1 cwt = 45.4 kg</t>
  </si>
  <si>
    <t xml:space="preserve">                              Permanent beds</t>
  </si>
  <si>
    <t xml:space="preserve">r: revised data   p: preliminary data     </t>
  </si>
  <si>
    <t>Institutions; Teachers and Professors; Federal,</t>
  </si>
  <si>
    <r>
      <t>*  Per-capita data based on revised July 1</t>
    </r>
    <r>
      <rPr>
        <vertAlign val="superscript"/>
        <sz val="11"/>
        <rFont val="Arial"/>
        <family val="2"/>
      </rPr>
      <t>st</t>
    </r>
    <r>
      <rPr>
        <sz val="11"/>
        <rFont val="Arial"/>
        <family val="2"/>
      </rPr>
      <t xml:space="preserve"> population estimates.</t>
    </r>
  </si>
  <si>
    <t>Gross Hospital</t>
  </si>
  <si>
    <r>
      <t xml:space="preserve">Operating Account </t>
    </r>
    <r>
      <rPr>
        <b/>
        <vertAlign val="superscript"/>
        <sz val="12"/>
        <rFont val="Arial"/>
        <family val="2"/>
      </rPr>
      <t xml:space="preserve">(1) </t>
    </r>
  </si>
  <si>
    <t xml:space="preserve">  </t>
  </si>
  <si>
    <t>Colorectal cancer</t>
  </si>
  <si>
    <t>Lung cancer</t>
  </si>
  <si>
    <t>Acute Myocardial Infarction</t>
  </si>
  <si>
    <t>Cerebrovascular diseases</t>
  </si>
  <si>
    <t>Manufacturing</t>
  </si>
  <si>
    <t>All Stores</t>
  </si>
  <si>
    <t xml:space="preserve">   Annual growth of Real GDP (%)</t>
  </si>
  <si>
    <t xml:space="preserve">     Health care</t>
  </si>
  <si>
    <t xml:space="preserve">     Personal care</t>
  </si>
  <si>
    <t xml:space="preserve">     Recreation</t>
  </si>
  <si>
    <t xml:space="preserve">     Reading material and other printed matter</t>
  </si>
  <si>
    <t xml:space="preserve">     Education</t>
  </si>
  <si>
    <t xml:space="preserve">     Games of chance (net)</t>
  </si>
  <si>
    <t xml:space="preserve">     1st Quarter</t>
  </si>
  <si>
    <t xml:space="preserve">     2nd Quarter</t>
  </si>
  <si>
    <t xml:space="preserve">     3rd Quarter</t>
  </si>
  <si>
    <t>Note 1: Education includes university, college and local schoolboards.</t>
  </si>
  <si>
    <t>PROVINCIAL</t>
  </si>
  <si>
    <t>SOC. SERVICES</t>
  </si>
  <si>
    <t>Source: Northumberland Ferries Limited, Charlottetown, P.E.I.</t>
  </si>
  <si>
    <t>Source: Charlottetown Airport Authority, Charlottetown, P.E.I.</t>
  </si>
  <si>
    <t>Other payments (3)</t>
  </si>
  <si>
    <t>Wage group</t>
  </si>
  <si>
    <t>r: revised data   p:preliminary data</t>
  </si>
  <si>
    <t xml:space="preserve">           such. LICOs are used to delineate family units into "low income" and "other" groups. A family unit with income below the cut-off</t>
  </si>
  <si>
    <t>15-49</t>
  </si>
  <si>
    <t xml:space="preserve">     Under $ 10,000</t>
  </si>
  <si>
    <t xml:space="preserve">     $  10,000 - $19,999</t>
  </si>
  <si>
    <t xml:space="preserve">     $  20,000 - $29,999</t>
  </si>
  <si>
    <t xml:space="preserve">   Fishing, trapping and hunting</t>
  </si>
  <si>
    <t>Mining, Oil, and Gas Extraction</t>
  </si>
  <si>
    <t>CONSOLIDATED STATEMENT OF OPERATIONS</t>
  </si>
  <si>
    <t>PRINCE EDWARD ISLAND RELATIVE TO CANADA</t>
  </si>
  <si>
    <t>Total Net</t>
  </si>
  <si>
    <t>Total, all education levels</t>
  </si>
  <si>
    <t xml:space="preserve">   0 - 8  years</t>
  </si>
  <si>
    <t xml:space="preserve">   Some high school</t>
  </si>
  <si>
    <t>Statistical discrepancy</t>
  </si>
  <si>
    <t>$ Millions</t>
  </si>
  <si>
    <t>% Change</t>
  </si>
  <si>
    <t>Public Administration:</t>
  </si>
  <si>
    <t>Employee Benefits</t>
  </si>
  <si>
    <t>General Government</t>
  </si>
  <si>
    <t>Hotels, Motels</t>
  </si>
  <si>
    <t>and Motor Hotels</t>
  </si>
  <si>
    <t>Number</t>
  </si>
  <si>
    <t>TABLE 59</t>
  </si>
  <si>
    <t>Familes</t>
  </si>
  <si>
    <t>Structure and age group</t>
  </si>
  <si>
    <t xml:space="preserve">      All children aged 18+</t>
  </si>
  <si>
    <t>50-64</t>
  </si>
  <si>
    <t>Total population in private households:</t>
  </si>
  <si>
    <t>TABLE 2</t>
  </si>
  <si>
    <t>Province of Origin</t>
  </si>
  <si>
    <t>Newfoundland</t>
  </si>
  <si>
    <t>Nova Scotia</t>
  </si>
  <si>
    <t>New Brunswick</t>
  </si>
  <si>
    <t>Quebec</t>
  </si>
  <si>
    <t>Ontario</t>
  </si>
  <si>
    <t>Manitoba</t>
  </si>
  <si>
    <t>Saskatchewan</t>
  </si>
  <si>
    <t>Alberta</t>
  </si>
  <si>
    <t>British Columbia</t>
  </si>
  <si>
    <t>Yukon</t>
  </si>
  <si>
    <t>TABLE 3</t>
  </si>
  <si>
    <t>Institutional /</t>
  </si>
  <si>
    <t>Family</t>
  </si>
  <si>
    <t>Double</t>
  </si>
  <si>
    <t>&amp; Row</t>
  </si>
  <si>
    <t>Growth (%)</t>
  </si>
  <si>
    <t>Land and Buildings</t>
  </si>
  <si>
    <t xml:space="preserve">           Children under 6 years and 15-17 years    </t>
  </si>
  <si>
    <t xml:space="preserve">           Children 6-14 years and 15-17 years       </t>
  </si>
  <si>
    <t>Educational Services</t>
  </si>
  <si>
    <t>Annual Change (%)</t>
  </si>
  <si>
    <r>
      <t xml:space="preserve">Note 1: </t>
    </r>
    <r>
      <rPr>
        <i/>
        <sz val="11"/>
        <rFont val="Arial"/>
        <family val="2"/>
      </rPr>
      <t>Operating Account Expenditures</t>
    </r>
    <r>
      <rPr>
        <sz val="11"/>
        <rFont val="Arial"/>
        <family val="2"/>
      </rPr>
      <t xml:space="preserve"> is the funding provided by Government to Acute Care Hospitals.</t>
    </r>
  </si>
  <si>
    <t>All Occupations</t>
  </si>
  <si>
    <t>Management</t>
  </si>
  <si>
    <t>Business, Finance and Administrative</t>
  </si>
  <si>
    <t>Health</t>
  </si>
  <si>
    <t>Art, Culture, Recreation and Sport</t>
  </si>
  <si>
    <t>Sales and Service</t>
  </si>
  <si>
    <t>TABLE 16</t>
  </si>
  <si>
    <t xml:space="preserve">   Other Federal Government services</t>
  </si>
  <si>
    <t xml:space="preserve">   Land in crops</t>
  </si>
  <si>
    <t>Males</t>
  </si>
  <si>
    <t>Dwellings</t>
  </si>
  <si>
    <t>Full-service</t>
  </si>
  <si>
    <t>Limited service</t>
  </si>
  <si>
    <t>Private Individuals and Others</t>
  </si>
  <si>
    <t>Amortization of Tangible Capital Assets</t>
  </si>
  <si>
    <r>
      <t xml:space="preserve">Note: </t>
    </r>
    <r>
      <rPr>
        <i/>
        <sz val="11"/>
        <rFont val="Arial"/>
        <family val="2"/>
      </rPr>
      <t>Other Accommodations</t>
    </r>
    <r>
      <rPr>
        <sz val="11"/>
        <rFont val="Arial"/>
        <family val="2"/>
      </rPr>
      <t xml:space="preserve"> includes: tent and trailer campgrounds, outfitters, recreation and vacation camps, guest houses,</t>
    </r>
  </si>
  <si>
    <t xml:space="preserve">              </t>
  </si>
  <si>
    <t xml:space="preserve">   Summerside plant</t>
  </si>
  <si>
    <t xml:space="preserve">   Other sources</t>
  </si>
  <si>
    <t>Source: CTMA Traversier</t>
  </si>
  <si>
    <t>Year:</t>
  </si>
  <si>
    <t xml:space="preserve"> Component</t>
  </si>
  <si>
    <t xml:space="preserve"> Marriages</t>
  </si>
  <si>
    <t>Note 1: Wheat, oats, barley and soybeans.</t>
  </si>
  <si>
    <t>Note 2: Includes floriculture and nursery products.</t>
  </si>
  <si>
    <r>
      <t xml:space="preserve">Note 3: </t>
    </r>
    <r>
      <rPr>
        <i/>
        <sz val="11"/>
        <rFont val="Arial"/>
        <family val="2"/>
      </rPr>
      <t>Other payments</t>
    </r>
    <r>
      <rPr>
        <sz val="11"/>
        <rFont val="Arial"/>
        <family val="2"/>
      </rPr>
      <t xml:space="preserve"> are payments under several federal, provincial, and joint federal/provincial programs.</t>
    </r>
  </si>
  <si>
    <t>Full-time</t>
  </si>
  <si>
    <t>Part-time</t>
  </si>
  <si>
    <t>Summer</t>
  </si>
  <si>
    <t>Veterinary</t>
  </si>
  <si>
    <t>Medicine</t>
  </si>
  <si>
    <t>Ph. D.</t>
  </si>
  <si>
    <t>FOOD</t>
  </si>
  <si>
    <t>TRANSPORTATION</t>
  </si>
  <si>
    <t>HEALTH AND</t>
  </si>
  <si>
    <t>PERSONAL CARE</t>
  </si>
  <si>
    <t>RECREATION</t>
  </si>
  <si>
    <t>READING EDUCATION</t>
  </si>
  <si>
    <t>Total tax ($ millions)</t>
  </si>
  <si>
    <t>Returns</t>
  </si>
  <si>
    <t>Under $10,000</t>
  </si>
  <si>
    <t>Seafood Product Preparation</t>
  </si>
  <si>
    <t>Vegetable and Melon Farming</t>
  </si>
  <si>
    <t>Engine and Turbine Equipment</t>
  </si>
  <si>
    <t>Aerospace Product and Parts</t>
  </si>
  <si>
    <t>Pharmaceutical and Medicine</t>
  </si>
  <si>
    <t>Others</t>
  </si>
  <si>
    <t xml:space="preserve">     Public administration:</t>
  </si>
  <si>
    <t xml:space="preserve">          Provincial government</t>
  </si>
  <si>
    <t>Credit Unions</t>
  </si>
  <si>
    <t>Total Livestock &amp; Products</t>
  </si>
  <si>
    <t>Total Payments</t>
  </si>
  <si>
    <t>Agricultural Products Sold</t>
  </si>
  <si>
    <t>Product Type</t>
  </si>
  <si>
    <t xml:space="preserve">  PHYSICIANS SERVICES</t>
  </si>
  <si>
    <t>Natural and Applied Sciences &amp; Related</t>
  </si>
  <si>
    <t>Occupation</t>
  </si>
  <si>
    <r>
      <t xml:space="preserve">Notes: </t>
    </r>
    <r>
      <rPr>
        <i/>
        <sz val="9"/>
        <rFont val="Arial"/>
        <family val="2"/>
      </rPr>
      <t>Single-detached</t>
    </r>
    <r>
      <rPr>
        <sz val="9"/>
        <rFont val="Arial"/>
        <family val="2"/>
      </rPr>
      <t xml:space="preserve">  is a one-dwelling unit completely separated on all sides.</t>
    </r>
  </si>
  <si>
    <t>ORIGIN AND DESTINATION OF INTERPROVINCIAL MIGRANTS</t>
  </si>
  <si>
    <t xml:space="preserve">           Low income cut-offs (LICOs) are quite different from measures of poverty and Statistics Canada does not endorse their use as</t>
  </si>
  <si>
    <t>Countries</t>
  </si>
  <si>
    <t>Passenger</t>
  </si>
  <si>
    <t>VEHICLES</t>
  </si>
  <si>
    <t>Sherbrooke</t>
  </si>
  <si>
    <t>Stratford</t>
  </si>
  <si>
    <t>ANNUAL TOTAL - ALL INDUSTRIES</t>
  </si>
  <si>
    <t>TABLE 95</t>
  </si>
  <si>
    <t>TABLE 96</t>
  </si>
  <si>
    <t>TABLE 31</t>
  </si>
  <si>
    <t>$10,000 to $15,000</t>
  </si>
  <si>
    <t>$15,000 to $20,000</t>
  </si>
  <si>
    <t>TABLE 89</t>
  </si>
  <si>
    <t>$20,000 to $25,000</t>
  </si>
  <si>
    <t>$25,000 to $30,000</t>
  </si>
  <si>
    <t>$30,000 to $40,000</t>
  </si>
  <si>
    <t>$40,000 to $50,000</t>
  </si>
  <si>
    <t>$50,000 and over</t>
  </si>
  <si>
    <t>All Returns</t>
  </si>
  <si>
    <r>
      <t xml:space="preserve">Grains </t>
    </r>
    <r>
      <rPr>
        <vertAlign val="superscript"/>
        <sz val="11"/>
        <rFont val="Arial"/>
        <family val="2"/>
      </rPr>
      <t>(1)</t>
    </r>
  </si>
  <si>
    <r>
      <t xml:space="preserve">Other crops </t>
    </r>
    <r>
      <rPr>
        <vertAlign val="superscript"/>
        <sz val="11"/>
        <rFont val="Arial"/>
        <family val="2"/>
      </rPr>
      <t>(2)</t>
    </r>
  </si>
  <si>
    <t>July 1 - June 30</t>
  </si>
  <si>
    <t>July 1</t>
  </si>
  <si>
    <t>CANADIAN COMMUNITY HEALTH SURVEY (CCHS)</t>
  </si>
  <si>
    <t>INDICATOR PROFILE</t>
  </si>
  <si>
    <t>Persons</t>
  </si>
  <si>
    <t>TOTAL DEBT OUTSTANDING</t>
  </si>
  <si>
    <t>TABLE 64</t>
  </si>
  <si>
    <t>Motor gasoline</t>
  </si>
  <si>
    <t>Diesel</t>
  </si>
  <si>
    <t xml:space="preserve"> </t>
  </si>
  <si>
    <t>TOTAL</t>
  </si>
  <si>
    <t>Profess., Scientific and Technical Services</t>
  </si>
  <si>
    <r>
      <t xml:space="preserve">            houses were included in this category prior to 1982, but are now included with </t>
    </r>
    <r>
      <rPr>
        <sz val="9"/>
        <rFont val="Arial"/>
        <family val="2"/>
      </rPr>
      <t>single-detached. S</t>
    </r>
    <r>
      <rPr>
        <sz val="9"/>
        <rFont val="Arial"/>
        <family val="2"/>
      </rPr>
      <t>imilarly, duplexes which are described</t>
    </r>
  </si>
  <si>
    <t>TABLE 23</t>
  </si>
  <si>
    <t>TABLE 24</t>
  </si>
  <si>
    <t xml:space="preserve">          These data cover the period July 1 to June 30.</t>
  </si>
  <si>
    <t xml:space="preserve">   Non-residential structures</t>
  </si>
  <si>
    <t xml:space="preserve">         Imports of goods from other countries</t>
  </si>
  <si>
    <t>TABLE 110</t>
  </si>
  <si>
    <t>Island Regulatory and Appeals Commission</t>
  </si>
  <si>
    <t>Employment Development Agency</t>
  </si>
  <si>
    <t>Executive Council</t>
  </si>
  <si>
    <t xml:space="preserve">   Machinery and equipment</t>
  </si>
  <si>
    <t xml:space="preserve">   Residential structures</t>
  </si>
  <si>
    <t xml:space="preserve">     Educational Services</t>
  </si>
  <si>
    <t xml:space="preserve">     Other Services</t>
  </si>
  <si>
    <t>Out-of-province</t>
  </si>
  <si>
    <t>Net Federal tax ($ millions)</t>
  </si>
  <si>
    <t>Net Provincial tax ($ millions)</t>
  </si>
  <si>
    <t>TABLE 109</t>
  </si>
  <si>
    <t>n.o.s - not otherwise specified</t>
  </si>
  <si>
    <t>n.i.e. - not included elsewhere</t>
  </si>
  <si>
    <t>Note 1: Includes footwear.</t>
  </si>
  <si>
    <t>r: revised data   p: preliminary data   i: intentions</t>
  </si>
  <si>
    <t>Totals may not equal sum of components due to confidential data.</t>
  </si>
  <si>
    <t>Accommodations</t>
  </si>
  <si>
    <t>Services-providing industries:</t>
  </si>
  <si>
    <t xml:space="preserve">   Owner-Occupied Dwellings</t>
  </si>
  <si>
    <r>
      <t>Note:   1 MWh = Watt hour x 10</t>
    </r>
    <r>
      <rPr>
        <vertAlign val="superscript"/>
        <sz val="11"/>
        <rFont val="Arial"/>
        <family val="2"/>
      </rPr>
      <t xml:space="preserve">6  </t>
    </r>
  </si>
  <si>
    <t>1 cubic meter = 1,000 liters</t>
  </si>
  <si>
    <t>TABLE 12</t>
  </si>
  <si>
    <t>2 persons</t>
  </si>
  <si>
    <t xml:space="preserve"> Employment</t>
  </si>
  <si>
    <t>Unemployment</t>
  </si>
  <si>
    <t xml:space="preserve">      Iranian</t>
  </si>
  <si>
    <t xml:space="preserve">POPULATION </t>
  </si>
  <si>
    <t>15 to 19</t>
  </si>
  <si>
    <t>20 to 24</t>
  </si>
  <si>
    <t>25 to 29</t>
  </si>
  <si>
    <t>30 to 34</t>
  </si>
  <si>
    <t>35 to 39</t>
  </si>
  <si>
    <t>40 to 44</t>
  </si>
  <si>
    <t>45 to 49</t>
  </si>
  <si>
    <t>50 to 54</t>
  </si>
  <si>
    <t>55 to 59</t>
  </si>
  <si>
    <t>60 to 64</t>
  </si>
  <si>
    <t>65 and over</t>
  </si>
  <si>
    <t>Queens</t>
  </si>
  <si>
    <t xml:space="preserve">   Summerfallow</t>
  </si>
  <si>
    <t xml:space="preserve">   Improved pasture</t>
  </si>
  <si>
    <r>
      <t xml:space="preserve">   Value of land and buildings</t>
    </r>
    <r>
      <rPr>
        <i/>
        <vertAlign val="superscript"/>
        <sz val="9"/>
        <rFont val="Arial"/>
        <family val="2"/>
      </rPr>
      <t>(2)</t>
    </r>
  </si>
  <si>
    <t>TABLE 68</t>
  </si>
  <si>
    <t>TABLE 69</t>
  </si>
  <si>
    <t>TABLE 70</t>
  </si>
  <si>
    <t>TABLE 72</t>
  </si>
  <si>
    <t>TABLE 73</t>
  </si>
  <si>
    <t>TABLE 74</t>
  </si>
  <si>
    <t>Ont.</t>
  </si>
  <si>
    <t>Man.</t>
  </si>
  <si>
    <t>Sask.</t>
  </si>
  <si>
    <t>Alta.</t>
  </si>
  <si>
    <t>B.C.</t>
  </si>
  <si>
    <t>N.W.T.</t>
  </si>
  <si>
    <t>Nvt.</t>
  </si>
  <si>
    <t>TABLE 98</t>
  </si>
  <si>
    <t>TABLE 41</t>
  </si>
  <si>
    <t>Production</t>
  </si>
  <si>
    <t>Income</t>
  </si>
  <si>
    <t>Broad Age Groupings</t>
  </si>
  <si>
    <t>Cars</t>
  </si>
  <si>
    <t>Trucks</t>
  </si>
  <si>
    <t>Trailers</t>
  </si>
  <si>
    <t>School</t>
  </si>
  <si>
    <t>Elementary</t>
  </si>
  <si>
    <t>Secondary</t>
  </si>
  <si>
    <t>Annual Bridge Traffic</t>
  </si>
  <si>
    <t>Summer Bridge Traffic</t>
  </si>
  <si>
    <t>Winter Bridge Traffic</t>
  </si>
  <si>
    <t>Growth</t>
  </si>
  <si>
    <t>Total Non-</t>
  </si>
  <si>
    <t>Permits</t>
  </si>
  <si>
    <t>Governmental</t>
  </si>
  <si>
    <t>x</t>
  </si>
  <si>
    <t>Wholesale trade</t>
  </si>
  <si>
    <t>Retail trade</t>
  </si>
  <si>
    <t>Total Capital expenditures</t>
  </si>
  <si>
    <t>Total Capital and Repair expenditures</t>
  </si>
  <si>
    <t>Utilities</t>
  </si>
  <si>
    <t xml:space="preserve">   Construction</t>
  </si>
  <si>
    <t>--</t>
  </si>
  <si>
    <t>P.E.I.</t>
  </si>
  <si>
    <t>Census</t>
  </si>
  <si>
    <t>Kings</t>
  </si>
  <si>
    <t>TABLE 94</t>
  </si>
  <si>
    <t>Recreation</t>
  </si>
  <si>
    <t>Education</t>
  </si>
  <si>
    <t>TABLE 25</t>
  </si>
  <si>
    <t>TABLE 26</t>
  </si>
  <si>
    <t>Agriculture, forestry, fishing and hunting</t>
  </si>
  <si>
    <t>TABLE 27</t>
  </si>
  <si>
    <t>YEAR</t>
  </si>
  <si>
    <t>TABLE 28</t>
  </si>
  <si>
    <t>TABLE 29</t>
  </si>
  <si>
    <t>North</t>
  </si>
  <si>
    <t>America</t>
  </si>
  <si>
    <t>Other</t>
  </si>
  <si>
    <t>TABLE 30</t>
  </si>
  <si>
    <t>Provincial Government Agencies</t>
  </si>
  <si>
    <t xml:space="preserve">     1 person households</t>
  </si>
  <si>
    <t xml:space="preserve">     2 person households</t>
  </si>
  <si>
    <t xml:space="preserve">     3 person households</t>
  </si>
  <si>
    <t>Agriculture, forestry, fishing and hunting *</t>
  </si>
  <si>
    <t>Agriculture, forestry, fishing and hunting*</t>
  </si>
  <si>
    <t>ALL INDUSTRIES</t>
  </si>
  <si>
    <t>Total number of census farms</t>
  </si>
  <si>
    <t xml:space="preserve">     4th Quarter</t>
  </si>
  <si>
    <t>*</t>
  </si>
  <si>
    <t>Provincial and Municipal Government Employees;</t>
  </si>
  <si>
    <t>Number of tenant households in private dwellings</t>
  </si>
  <si>
    <t>Trade services</t>
  </si>
  <si>
    <t>Public Admin.</t>
  </si>
  <si>
    <t>TABLE 8</t>
  </si>
  <si>
    <t>('000s)</t>
  </si>
  <si>
    <t>Labour</t>
  </si>
  <si>
    <r>
      <t xml:space="preserve">Data presented in this table are </t>
    </r>
    <r>
      <rPr>
        <i/>
        <sz val="11"/>
        <rFont val="Arial"/>
        <family val="2"/>
      </rPr>
      <t>Census counts</t>
    </r>
    <r>
      <rPr>
        <sz val="11"/>
        <rFont val="Arial"/>
        <family val="2"/>
      </rPr>
      <t xml:space="preserve"> and NOT population estimates.</t>
    </r>
  </si>
  <si>
    <t>TOTAL P.E.I.</t>
  </si>
  <si>
    <t>Insurance, Trust and Loan Comp.</t>
  </si>
  <si>
    <t>Cullage</t>
  </si>
  <si>
    <t>Total disposition</t>
  </si>
  <si>
    <t>(THOUSAND CWTS)</t>
  </si>
  <si>
    <t xml:space="preserve">   Canadian destinations</t>
  </si>
  <si>
    <t>Operating Account</t>
  </si>
  <si>
    <t xml:space="preserve">           Children under 6, 6-14, and 15-17 years   </t>
  </si>
  <si>
    <t>15 and over</t>
  </si>
  <si>
    <t>by Total Income class</t>
  </si>
  <si>
    <t>in Canadian dollars</t>
  </si>
  <si>
    <t>(PER ONE HUNDRED THOUSAND)</t>
  </si>
  <si>
    <t>St. Louis</t>
  </si>
  <si>
    <t>(includes: Accountants; Medical Doctors and</t>
  </si>
  <si>
    <t>(includes: Forestry Operators; Manufacturers;</t>
  </si>
  <si>
    <t>Year and Quarter</t>
  </si>
  <si>
    <t>Number of persons in private households</t>
  </si>
  <si>
    <t>r: revised data   p: preliminary data</t>
  </si>
  <si>
    <t>Continuing</t>
  </si>
  <si>
    <t xml:space="preserve"> under $10,000</t>
  </si>
  <si>
    <t>Service-providing industries:</t>
  </si>
  <si>
    <t>TOTAL PROVINCIAL REVENUE</t>
  </si>
  <si>
    <t xml:space="preserve">HOUSING STARTS, COMPLETIONS AND UNDER CONSTRUCTION </t>
  </si>
  <si>
    <t>Single-detached</t>
  </si>
  <si>
    <t>Semi-detached and duplex</t>
  </si>
  <si>
    <t>Row housing</t>
  </si>
  <si>
    <t>Total Census Families</t>
  </si>
  <si>
    <t>Couple families</t>
  </si>
  <si>
    <t>Surgeons; Dentists; Lawyers and Notaries;</t>
  </si>
  <si>
    <r>
      <t xml:space="preserve">            </t>
    </r>
    <r>
      <rPr>
        <i/>
        <sz val="9"/>
        <rFont val="Arial"/>
        <family val="2"/>
      </rPr>
      <t xml:space="preserve">Semi-detached </t>
    </r>
    <r>
      <rPr>
        <sz val="9"/>
        <rFont val="Arial"/>
        <family val="2"/>
      </rPr>
      <t xml:space="preserve"> includes each one of two dwellings separated by a common wall extending from ground to roof, or by a garage. Linked</t>
    </r>
  </si>
  <si>
    <t>Salaries and wages</t>
  </si>
  <si>
    <t>Employer portion of employee benefits</t>
  </si>
  <si>
    <t>Depreciation</t>
  </si>
  <si>
    <t>Interest paid</t>
  </si>
  <si>
    <t>WEST TEXAS INTERMEDIATE CRUDE OIL SPOT PRICES</t>
  </si>
  <si>
    <t>(US$ / BARREL)</t>
  </si>
  <si>
    <t>Month</t>
  </si>
  <si>
    <t>Annual average</t>
  </si>
  <si>
    <t>Period</t>
  </si>
  <si>
    <t>Legislative Assembly</t>
  </si>
  <si>
    <t>Interest charges on the debt</t>
  </si>
  <si>
    <t>Total Current Expenditures</t>
  </si>
  <si>
    <t xml:space="preserve">Notes: Urban area data are based on an area of residence between 30,000 and 99,999 persons. </t>
  </si>
  <si>
    <t xml:space="preserve">     Other Taxes</t>
  </si>
  <si>
    <t>DAIRY PRODUCTS</t>
  </si>
  <si>
    <t>WOOD PRODUCTS</t>
  </si>
  <si>
    <t>COMMODITIES</t>
  </si>
  <si>
    <t>Total Population</t>
  </si>
  <si>
    <t>Farm Population</t>
  </si>
  <si>
    <t>Percentage</t>
  </si>
  <si>
    <t>Note: Totals may not equal the sum of the components for confidentiality reasons.</t>
  </si>
  <si>
    <t xml:space="preserve">  1. Inventory at January 1</t>
  </si>
  <si>
    <t xml:space="preserve">School </t>
  </si>
  <si>
    <t>TABLE 97</t>
  </si>
  <si>
    <t xml:space="preserve">Average value of dwelling </t>
  </si>
  <si>
    <t>Machinery</t>
  </si>
  <si>
    <t>Destination:</t>
  </si>
  <si>
    <t>Sub-Total</t>
  </si>
  <si>
    <t>CAPITAL EXPENDITURES</t>
  </si>
  <si>
    <t>BY CAUSE OF DEATH AND SEX, PRINCE EDWARD ISLAND</t>
  </si>
  <si>
    <t>($ millions)</t>
  </si>
  <si>
    <t xml:space="preserve">         Imports of services from other countries</t>
  </si>
  <si>
    <t xml:space="preserve">    Imports from other provinces:</t>
  </si>
  <si>
    <t>Other goods-producing industries</t>
  </si>
  <si>
    <t>Agriculture, Forestry, Fishing and Hunting</t>
  </si>
  <si>
    <t>($ THOUSANDS)</t>
  </si>
  <si>
    <t>(UNITS)</t>
  </si>
  <si>
    <t>CENSUS POPULATION OF CITIES, TOWNS, VILLAGES AND</t>
  </si>
  <si>
    <t xml:space="preserve">      Korean</t>
  </si>
  <si>
    <t xml:space="preserve">      Vietnamese</t>
  </si>
  <si>
    <t>Annual change (%)</t>
  </si>
  <si>
    <t>EXPENDITURES</t>
  </si>
  <si>
    <t>Fiscal</t>
  </si>
  <si>
    <t>INCOME AND TAXES PAID</t>
  </si>
  <si>
    <t>Province/Territory:</t>
  </si>
  <si>
    <t>6 persons</t>
  </si>
  <si>
    <t>7 or more persons</t>
  </si>
  <si>
    <t xml:space="preserve">   Borden-Carleton plant</t>
  </si>
  <si>
    <t>Particip.</t>
  </si>
  <si>
    <t>TABLE 91</t>
  </si>
  <si>
    <t>Inter-Censal Change (%)</t>
  </si>
  <si>
    <t>SECTOR:</t>
  </si>
  <si>
    <t>TABLE 17</t>
  </si>
  <si>
    <t xml:space="preserve">          tourist homes, lodging houses and residential clubs.</t>
  </si>
  <si>
    <t xml:space="preserve">     Finance, real estate and company mgmt.</t>
  </si>
  <si>
    <t>Under $5,000</t>
  </si>
  <si>
    <t>$5,000-$9,999</t>
  </si>
  <si>
    <t>$10,000-$14,999</t>
  </si>
  <si>
    <t>$15,000-$19,999</t>
  </si>
  <si>
    <t>TABLE 60</t>
  </si>
  <si>
    <t>PRINCE EDWARD ISLAND (MEGAWATT-HOURS)</t>
  </si>
  <si>
    <t>Income ($)</t>
  </si>
  <si>
    <t>Germany</t>
  </si>
  <si>
    <t>Cost</t>
  </si>
  <si>
    <t xml:space="preserve">   Other goods and services, n.e.s.</t>
  </si>
  <si>
    <t>Both</t>
  </si>
  <si>
    <r>
      <t xml:space="preserve">            </t>
    </r>
    <r>
      <rPr>
        <i/>
        <sz val="9"/>
        <rFont val="Arial"/>
        <family val="2"/>
      </rPr>
      <t>Apartments and others</t>
    </r>
    <r>
      <rPr>
        <sz val="9"/>
        <rFont val="Arial"/>
        <family val="2"/>
      </rPr>
      <t xml:space="preserve">  includes dwelling units found in a wide range of structures such as: duplexes, double-duplexes, triplexes, row-</t>
    </r>
  </si>
  <si>
    <t>GENERAL GOVERNMENT</t>
  </si>
  <si>
    <t xml:space="preserve">     Other single-attached houses</t>
  </si>
  <si>
    <t>GENERAL GOVERNMENT EMPLOYMENT</t>
  </si>
  <si>
    <t>BY COUNTY, PRINCE EDWARD ISLAND</t>
  </si>
  <si>
    <t>Kings County</t>
  </si>
  <si>
    <t>Queens County</t>
  </si>
  <si>
    <t>Prince County</t>
  </si>
  <si>
    <t>Total area of farms (acres)</t>
  </si>
  <si>
    <t>Average acres per farm</t>
  </si>
  <si>
    <t xml:space="preserve">             </t>
  </si>
  <si>
    <t>v2370221,v2370222,v2370225,v2370229,v2370230,v2370233,v2370236,v2370237,v2370244,v2370250,v2370251</t>
  </si>
  <si>
    <t xml:space="preserve">     Manufacturing   </t>
  </si>
  <si>
    <t>Total, All Violations</t>
  </si>
  <si>
    <t>Total Criminal Code (including traffic)</t>
  </si>
  <si>
    <t xml:space="preserve">   Other Violations Causing Death</t>
  </si>
  <si>
    <t xml:space="preserve">   Firearms</t>
  </si>
  <si>
    <t xml:space="preserve">   Extortion</t>
  </si>
  <si>
    <t xml:space="preserve">   Criminal Harassment</t>
  </si>
  <si>
    <t xml:space="preserve">   Child Pornography</t>
  </si>
  <si>
    <t>Traffic Violations</t>
  </si>
  <si>
    <t xml:space="preserve">   Impaired Driving</t>
  </si>
  <si>
    <t xml:space="preserve">   Other Traffic Violations</t>
  </si>
  <si>
    <t>Federal Statute Violations</t>
  </si>
  <si>
    <t>Sources: Health PEI and Prince Edward Island Department of Health and Wellness.</t>
  </si>
  <si>
    <t>Source: Health PEI and Prince Edward Island Department of Health and Wellness.</t>
  </si>
  <si>
    <t>Notes:</t>
  </si>
  <si>
    <t>Enrolment data are for public and private schools.</t>
  </si>
  <si>
    <t>(Grade K-12)</t>
  </si>
  <si>
    <t>Interest on Unfunded Employees Future Benefits</t>
  </si>
  <si>
    <t>Health and Wellness</t>
  </si>
  <si>
    <t>Justice and Public Safety</t>
  </si>
  <si>
    <t xml:space="preserve">             Unclassified full-time employees also includes contract employees.</t>
  </si>
  <si>
    <t xml:space="preserve">             Legislative Assembly staff are not covered under The Civil Service Act and are, therefore, not </t>
  </si>
  <si>
    <r>
      <t xml:space="preserve">             included in the </t>
    </r>
    <r>
      <rPr>
        <i/>
        <sz val="11"/>
        <rFont val="Arial"/>
        <family val="2"/>
      </rPr>
      <t>Civil Service Establishment</t>
    </r>
    <r>
      <rPr>
        <sz val="11"/>
        <rFont val="Arial"/>
        <family val="2"/>
      </rPr>
      <t xml:space="preserve"> totals.</t>
    </r>
  </si>
  <si>
    <t>TABLE 108</t>
  </si>
  <si>
    <t xml:space="preserve">   Crop and Animal Production*</t>
  </si>
  <si>
    <t xml:space="preserve">   Forestry and logging*</t>
  </si>
  <si>
    <t>* includes Support Activities</t>
  </si>
  <si>
    <t>Motor Vehicle and Parts Dealers</t>
  </si>
  <si>
    <t xml:space="preserve">     Acute care hospitals</t>
  </si>
  <si>
    <t xml:space="preserve">30,000 - </t>
  </si>
  <si>
    <t xml:space="preserve">100,000 - </t>
  </si>
  <si>
    <t>and Over</t>
  </si>
  <si>
    <t>POPULATION</t>
  </si>
  <si>
    <t xml:space="preserve">           In this table, the low income cut-offs are the same since 1976 because they are expressed in constant dollars.</t>
  </si>
  <si>
    <t>BY COUNTIES</t>
  </si>
  <si>
    <t>Other Income</t>
  </si>
  <si>
    <t>FROZEN</t>
  </si>
  <si>
    <t>FOODS</t>
  </si>
  <si>
    <t>ALL FOOD</t>
  </si>
  <si>
    <t>PRODUCTION</t>
  </si>
  <si>
    <t>CHEMICAL</t>
  </si>
  <si>
    <t>Local Seed for Next Crop</t>
  </si>
  <si>
    <t>Processing / Local Use</t>
  </si>
  <si>
    <t xml:space="preserve">           Total may not equal sum of components due to rounding.</t>
  </si>
  <si>
    <t xml:space="preserve">   Fraud*</t>
  </si>
  <si>
    <t>Fraud includes Identity Theft and Identity Fraud.</t>
  </si>
  <si>
    <t>Health PEI</t>
  </si>
  <si>
    <t>Department of Health and Wellness</t>
  </si>
  <si>
    <t>Innovation PEI</t>
  </si>
  <si>
    <t>Summerside Regional Development Corporation</t>
  </si>
  <si>
    <t>PEI Museum and Heritage Foundation</t>
  </si>
  <si>
    <t>Tourism PEI</t>
  </si>
  <si>
    <t xml:space="preserve">             2006 and 2011 Census of Agriculture, Farm and Farm Operator Data, catalogue no. 95-640-XWE.</t>
  </si>
  <si>
    <t xml:space="preserve">   Household expenditures on consumer goods</t>
  </si>
  <si>
    <t xml:space="preserve">   Household expenditures on consumer services</t>
  </si>
  <si>
    <t>Non-profit institutions serving households'</t>
  </si>
  <si>
    <t xml:space="preserve">   Intellectual property products</t>
  </si>
  <si>
    <t>Household final consumption expenditure: (1)</t>
  </si>
  <si>
    <t>General governments final consumption expenditure: (2)</t>
  </si>
  <si>
    <t>final consumption expenditure: (3)</t>
  </si>
  <si>
    <t>Final consumption expenditure (4) = (1) + (2) + (3)</t>
  </si>
  <si>
    <t>Business gross fixed capital formation: (5)</t>
  </si>
  <si>
    <t>General governments gross fixed capital formation: (6)</t>
  </si>
  <si>
    <t>gross fixed capital formation: (7)</t>
  </si>
  <si>
    <t>FINAL DOMESTIC DEMAND = (4) + (8)</t>
  </si>
  <si>
    <t>Gross fixed capital formation (8) = (5) + (6) + (7)</t>
  </si>
  <si>
    <t>FINAL DOMESTIC DEMAND (9) = (4) + (8)</t>
  </si>
  <si>
    <t>CENSUS FAMILIES:  COUPLE FAMILIES BY SIZE AND STRUCTURE</t>
  </si>
  <si>
    <t>5+</t>
  </si>
  <si>
    <t>Source: Statistics Canada, Demography Division, Annual Census Family Estimates</t>
  </si>
  <si>
    <t>SURVEY OF EMPLOYMENT, PAYROLLS AND HOURS</t>
  </si>
  <si>
    <t>Industrial Aggregate</t>
  </si>
  <si>
    <t>Goods Producing Industries</t>
  </si>
  <si>
    <t xml:space="preserve">   Manufacturing</t>
  </si>
  <si>
    <t>Service Producing Industries</t>
  </si>
  <si>
    <t xml:space="preserve">   Trade Sector</t>
  </si>
  <si>
    <t xml:space="preserve">   Transportation and Warehousing</t>
  </si>
  <si>
    <t xml:space="preserve">   Finance and Insurance</t>
  </si>
  <si>
    <t xml:space="preserve">   Real Estate and Leasing</t>
  </si>
  <si>
    <t xml:space="preserve">   Professiional Services</t>
  </si>
  <si>
    <t xml:space="preserve">   Management Services</t>
  </si>
  <si>
    <t xml:space="preserve">   Administrative Support</t>
  </si>
  <si>
    <t xml:space="preserve">   Education</t>
  </si>
  <si>
    <t xml:space="preserve">   Health and Social Services</t>
  </si>
  <si>
    <t xml:space="preserve">   Arts, Entertainment and Recreation</t>
  </si>
  <si>
    <t xml:space="preserve">   Accommodation and Food Services</t>
  </si>
  <si>
    <t xml:space="preserve">   Other Services</t>
  </si>
  <si>
    <t xml:space="preserve">   Public Administration</t>
  </si>
  <si>
    <t>Maternity</t>
  </si>
  <si>
    <t>Parental</t>
  </si>
  <si>
    <t>Work Sharing</t>
  </si>
  <si>
    <t>MONTHLY AVERAGE NUMBER OF BENEFICIARIES BY TYPE</t>
  </si>
  <si>
    <t>Source:</t>
  </si>
  <si>
    <t xml:space="preserve">    Non-Farm</t>
  </si>
  <si>
    <t xml:space="preserve">    Farm</t>
  </si>
  <si>
    <t xml:space="preserve">    Rental Income of Properties</t>
  </si>
  <si>
    <t>Net Property Income</t>
  </si>
  <si>
    <t>Primary Household Income</t>
  </si>
  <si>
    <t xml:space="preserve">    From Non-Profit Institutions Serving Households</t>
  </si>
  <si>
    <t xml:space="preserve">    From Corporations</t>
  </si>
  <si>
    <t xml:space="preserve">    From General Government</t>
  </si>
  <si>
    <t xml:space="preserve">    From Non-Residents</t>
  </si>
  <si>
    <t>Household Disposable Income</t>
  </si>
  <si>
    <t>Household Net Savings</t>
  </si>
  <si>
    <t>Household Saving Rate (%)</t>
  </si>
  <si>
    <t xml:space="preserve">    Less: Property Income Paid</t>
  </si>
  <si>
    <t>Less: Current Transfers Paid</t>
  </si>
  <si>
    <t>Less: Household Final Consumption Expenditure</t>
  </si>
  <si>
    <t>Compensation of Employees (1)</t>
  </si>
  <si>
    <t>Net Mixed Income (2)</t>
  </si>
  <si>
    <t xml:space="preserve">    Property Income Received (3)</t>
  </si>
  <si>
    <t>Current Transfers Received (4)</t>
  </si>
  <si>
    <t>Gross Household Income (1+2+3+4)</t>
  </si>
  <si>
    <t>Per capita Household Income, P.E.I.</t>
  </si>
  <si>
    <t>Per capita Household Income, Canada</t>
  </si>
  <si>
    <t>P.E.I. per capita Household Income as</t>
  </si>
  <si>
    <t>% of Canada per capita Household Income</t>
  </si>
  <si>
    <t>Source: Statistics Canada</t>
  </si>
  <si>
    <t>TABLE 34</t>
  </si>
  <si>
    <t>Investment in inventories</t>
  </si>
  <si>
    <t>Compensation of Employees</t>
  </si>
  <si>
    <t xml:space="preserve">   Wages and Salaries</t>
  </si>
  <si>
    <t xml:space="preserve">   Employers' social contributions</t>
  </si>
  <si>
    <t>Gross Operating Surplus</t>
  </si>
  <si>
    <t xml:space="preserve">   Net operating surplus: corporations</t>
  </si>
  <si>
    <t xml:space="preserve">   Consumption of fixed capital: corporations</t>
  </si>
  <si>
    <t xml:space="preserve">   Consumption of fixed capital: general governments</t>
  </si>
  <si>
    <t xml:space="preserve">       and non-profit institutions serving households</t>
  </si>
  <si>
    <t>Gross Mixed Income</t>
  </si>
  <si>
    <t xml:space="preserve">   Net mixed income</t>
  </si>
  <si>
    <t xml:space="preserve">   Consumption of fixed capital: unincorporated businesses</t>
  </si>
  <si>
    <t>Taxes less subsidies on production</t>
  </si>
  <si>
    <t>Taxes less subsidies on products and imports</t>
  </si>
  <si>
    <t xml:space="preserve">   Annual growth (%)</t>
  </si>
  <si>
    <t>Management of Companies and Enterprises</t>
  </si>
  <si>
    <t>Administrative and Support,</t>
  </si>
  <si>
    <t xml:space="preserve">   Waste Management and Remediation Services</t>
  </si>
  <si>
    <t>Professional and Business services</t>
  </si>
  <si>
    <r>
      <t xml:space="preserve">Note: The </t>
    </r>
    <r>
      <rPr>
        <i/>
        <sz val="11"/>
        <rFont val="Arial"/>
        <family val="2"/>
      </rPr>
      <t>Industrial Product Price Index</t>
    </r>
    <r>
      <rPr>
        <sz val="11"/>
        <rFont val="Arial"/>
        <family val="2"/>
      </rPr>
      <t xml:space="preserve"> measures price changes for major commodities sold by Canadian manufacturers</t>
    </r>
  </si>
  <si>
    <t>Pharmacies &amp; Personal Care Stores</t>
  </si>
  <si>
    <t>Gasoline Stations</t>
  </si>
  <si>
    <t>Building Material and Garden Equipment</t>
  </si>
  <si>
    <t>Sporting Goods, Hobby, Music, and Books</t>
  </si>
  <si>
    <t>Total excl. Motor Vehicles and Parts</t>
  </si>
  <si>
    <t>France</t>
  </si>
  <si>
    <t>Programs</t>
  </si>
  <si>
    <t>Master's</t>
  </si>
  <si>
    <t>All Malignant Neoplasms</t>
  </si>
  <si>
    <t>Notes:  The Civil Service Establishment only reports those employees covered under the Civil Service Act.</t>
  </si>
  <si>
    <t>TABLE 113</t>
  </si>
  <si>
    <t>TOTAL PUBLIC</t>
  </si>
  <si>
    <t>ADMINISTRATION</t>
  </si>
  <si>
    <t>AVERAGE WEEKLY EARNINGS (DOLLARS)</t>
  </si>
  <si>
    <r>
      <t xml:space="preserve">Tax </t>
    </r>
    <r>
      <rPr>
        <b/>
        <vertAlign val="superscript"/>
        <sz val="12"/>
        <rFont val="Arial"/>
        <family val="2"/>
      </rPr>
      <t>(1)</t>
    </r>
  </si>
  <si>
    <t>Totals may not add to sum of components due to rounding.</t>
  </si>
  <si>
    <t xml:space="preserve">For breakdowns with less than ten non-taxable filers, the number of taxfilers in that breakdown is rounded to the nearest ten </t>
  </si>
  <si>
    <r>
      <t xml:space="preserve">for the  </t>
    </r>
    <r>
      <rPr>
        <i/>
        <sz val="11"/>
        <rFont val="Arial"/>
        <family val="2"/>
      </rPr>
      <t>All Returns</t>
    </r>
    <r>
      <rPr>
        <sz val="11"/>
        <rFont val="Arial"/>
        <family val="2"/>
      </rPr>
      <t xml:space="preserve"> table and the corresponding </t>
    </r>
    <r>
      <rPr>
        <i/>
        <sz val="11"/>
        <rFont val="Arial"/>
        <family val="2"/>
      </rPr>
      <t>Taxable Returns</t>
    </r>
    <r>
      <rPr>
        <sz val="11"/>
        <rFont val="Arial"/>
        <family val="2"/>
      </rPr>
      <t xml:space="preserve"> table. The appropriate sub-total and total counts are edited</t>
    </r>
  </si>
  <si>
    <t>when necessary to guard against residual disclosure.</t>
  </si>
  <si>
    <t>TABLE 103</t>
  </si>
  <si>
    <t>TABLE 104</t>
  </si>
  <si>
    <t xml:space="preserve">    First Nations (North American Indian)</t>
  </si>
  <si>
    <t xml:space="preserve">    Inuit</t>
  </si>
  <si>
    <t xml:space="preserve">    Métis</t>
  </si>
  <si>
    <t xml:space="preserve"> Other North American origins</t>
  </si>
  <si>
    <t xml:space="preserve">    Acadian</t>
  </si>
  <si>
    <t xml:space="preserve">    American</t>
  </si>
  <si>
    <t xml:space="preserve">    Canadian</t>
  </si>
  <si>
    <t xml:space="preserve">    Newfoundlander</t>
  </si>
  <si>
    <t xml:space="preserve">  European origins</t>
  </si>
  <si>
    <t xml:space="preserve">    British Isles origins</t>
  </si>
  <si>
    <t xml:space="preserve">      British Isles origins, n.i.e.</t>
  </si>
  <si>
    <t xml:space="preserve">    French origins</t>
  </si>
  <si>
    <t xml:space="preserve">      Austrian</t>
  </si>
  <si>
    <t xml:space="preserve">      Dutch</t>
  </si>
  <si>
    <t xml:space="preserve">      Danish</t>
  </si>
  <si>
    <t xml:space="preserve">      Icelandic</t>
  </si>
  <si>
    <t xml:space="preserve">      Norwegian</t>
  </si>
  <si>
    <t xml:space="preserve">      Swedish</t>
  </si>
  <si>
    <t xml:space="preserve">      Northern European origins, n.i.e.</t>
  </si>
  <si>
    <t xml:space="preserve">    Eastern European origins</t>
  </si>
  <si>
    <t xml:space="preserve">      Czech</t>
  </si>
  <si>
    <t xml:space="preserve">      Estonian</t>
  </si>
  <si>
    <t xml:space="preserve">      Hungarian</t>
  </si>
  <si>
    <t xml:space="preserve">      Latvian</t>
  </si>
  <si>
    <t xml:space="preserve">      Lithuanian</t>
  </si>
  <si>
    <t xml:space="preserve">      Slovak</t>
  </si>
  <si>
    <t xml:space="preserve">      Eastern European origins, n.i.e.</t>
  </si>
  <si>
    <t xml:space="preserve">    Southern European origins</t>
  </si>
  <si>
    <t xml:space="preserve">      Yugoslavian, n.o.s.</t>
  </si>
  <si>
    <t xml:space="preserve">    Other European origins</t>
  </si>
  <si>
    <t xml:space="preserve">      Other European origins, n.i.e.</t>
  </si>
  <si>
    <t xml:space="preserve">  Caribbean origins</t>
  </si>
  <si>
    <t xml:space="preserve">    Barbadian</t>
  </si>
  <si>
    <t xml:space="preserve">    Jamaican</t>
  </si>
  <si>
    <t xml:space="preserve">    Argentinian</t>
  </si>
  <si>
    <t xml:space="preserve">    Brazilian</t>
  </si>
  <si>
    <t xml:space="preserve">    Chilean</t>
  </si>
  <si>
    <t xml:space="preserve">    Mexican</t>
  </si>
  <si>
    <t xml:space="preserve">    Western European origins</t>
  </si>
  <si>
    <t xml:space="preserve">    Northern European origins</t>
  </si>
  <si>
    <t xml:space="preserve">      Nigerian</t>
  </si>
  <si>
    <t xml:space="preserve">      South African</t>
  </si>
  <si>
    <t>African origins</t>
  </si>
  <si>
    <t xml:space="preserve">  Central and West African origins</t>
  </si>
  <si>
    <t xml:space="preserve">  North African origins</t>
  </si>
  <si>
    <t xml:space="preserve">  Southern and East African origins</t>
  </si>
  <si>
    <t xml:space="preserve">  Asian origins</t>
  </si>
  <si>
    <t xml:space="preserve">      Saudi Arabian</t>
  </si>
  <si>
    <t xml:space="preserve">      Bangladeshi</t>
  </si>
  <si>
    <t xml:space="preserve">      Nepali</t>
  </si>
  <si>
    <t xml:space="preserve">      Pakistani</t>
  </si>
  <si>
    <t xml:space="preserve">      Sri Lankan</t>
  </si>
  <si>
    <t xml:space="preserve">      Taiwanese</t>
  </si>
  <si>
    <t xml:space="preserve">  West Central Asian and </t>
  </si>
  <si>
    <t xml:space="preserve">  Middle Eastern origins</t>
  </si>
  <si>
    <t xml:space="preserve">  South Asian origins</t>
  </si>
  <si>
    <t xml:space="preserve">  East and Southeast Asian origins</t>
  </si>
  <si>
    <t xml:space="preserve">  Oceania origins</t>
  </si>
  <si>
    <t xml:space="preserve">    Australian</t>
  </si>
  <si>
    <t>Total private dwellings:</t>
  </si>
  <si>
    <t>Source: Statistics Canada.</t>
  </si>
  <si>
    <t xml:space="preserve">     $  60,000 - $79,999</t>
  </si>
  <si>
    <t xml:space="preserve">     $  80,000 - $99,999</t>
  </si>
  <si>
    <t xml:space="preserve">Average monthly shelter costs for rented dwellings </t>
  </si>
  <si>
    <t>% of tenant households spending 30% or more</t>
  </si>
  <si>
    <t>of household income on shelter costs</t>
  </si>
  <si>
    <t>Average owner's monthly shelter costs</t>
  </si>
  <si>
    <t>of household income on owner's shelter costs</t>
  </si>
  <si>
    <t>% of owner households spending 30% or more</t>
  </si>
  <si>
    <t>Sum of Counties may not equal total due to rounding</t>
  </si>
  <si>
    <t>Source:Statistics Canada.</t>
  </si>
  <si>
    <t>URBAN AND RURAL AREAS, 2011</t>
  </si>
  <si>
    <t>BEFORE-TAX  LOW INCOME CUT-OFFS  (2011 CONSTANT DOLLARS), CANADA</t>
  </si>
  <si>
    <t>AFTER-TAX  LOW INCOME CUT-OFFS  (2011 CONSTANT DOLLARS), CANADA</t>
  </si>
  <si>
    <t>Table 202-0801 - Low income cut-offs before and after tax by community and family size, 2011 constant dollars, annual (dollars)</t>
  </si>
  <si>
    <t>FAMILIES AND UNATTACHED INDIVIDUALS, 2008-2011</t>
  </si>
  <si>
    <t>Table 202-0804 - Persons in low income, by economic family type, annual</t>
  </si>
  <si>
    <t>Note 2: The special aggregate "energy" includes: "electricity", "natural gas", "fuel oil and other fuels", "gasoline", and "fuel, parts and supplies for recreational vehicles".</t>
  </si>
  <si>
    <t>..</t>
  </si>
  <si>
    <t>2007=100</t>
  </si>
  <si>
    <t xml:space="preserve">   Wind Energy Institute of Canada</t>
  </si>
  <si>
    <t xml:space="preserve">   Possession/Trafficking of Stolen Goods</t>
  </si>
  <si>
    <t>Sales</t>
  </si>
  <si>
    <t>Finance PEI</t>
  </si>
  <si>
    <t>Source: Administration, Corporate HRMS and Payroll Division, PEI Public Service Commission.</t>
  </si>
  <si>
    <r>
      <t xml:space="preserve">based on </t>
    </r>
    <r>
      <rPr>
        <i/>
        <sz val="11"/>
        <rFont val="Arial"/>
        <family val="2"/>
      </rPr>
      <t>North American Industrial Classification System</t>
    </r>
    <r>
      <rPr>
        <sz val="11"/>
        <rFont val="Arial"/>
        <family val="2"/>
      </rPr>
      <t xml:space="preserve"> (NAICS)</t>
    </r>
  </si>
  <si>
    <t>Mining and Oil and Gas Extraction</t>
  </si>
  <si>
    <t>Wholesale Trade</t>
  </si>
  <si>
    <t>Retail Trade</t>
  </si>
  <si>
    <t>Professional, Scientific and Technical Services</t>
  </si>
  <si>
    <t>Accommodation and Food Services</t>
  </si>
  <si>
    <t>Other Services</t>
  </si>
  <si>
    <t>Number of Employees</t>
  </si>
  <si>
    <t>1-4</t>
  </si>
  <si>
    <t>5-9</t>
  </si>
  <si>
    <t>10-19</t>
  </si>
  <si>
    <t>20-49</t>
  </si>
  <si>
    <t>50-99</t>
  </si>
  <si>
    <t>100-199</t>
  </si>
  <si>
    <t>200-499</t>
  </si>
  <si>
    <t>500+</t>
  </si>
  <si>
    <t>Admin. and Support, Waste Mngmnt and Remediation Srvcs</t>
  </si>
  <si>
    <t>NUMBER OF BUSINESSES, LOCATION COUNTS</t>
  </si>
  <si>
    <t>TABLE 36</t>
  </si>
  <si>
    <t>Total Income</t>
  </si>
  <si>
    <t>Market Income</t>
  </si>
  <si>
    <t>Canada Pension Plan (CPP) and Quebec Pension Plan (QPP) benefits</t>
  </si>
  <si>
    <t>Employment Insurance (EI) benefits</t>
  </si>
  <si>
    <t>Goods and Services Tax (GST) and Harmonized Sales Tax (HST) credits</t>
  </si>
  <si>
    <t>Other government transfers</t>
  </si>
  <si>
    <t xml:space="preserve">   Wages, salaries and commissions</t>
  </si>
  <si>
    <t xml:space="preserve">   Self-employment income</t>
  </si>
  <si>
    <t>Investment income</t>
  </si>
  <si>
    <t>Other income</t>
  </si>
  <si>
    <t>Total Market Income</t>
  </si>
  <si>
    <t>Government Transfers</t>
  </si>
  <si>
    <t>Total Government Transfers</t>
  </si>
  <si>
    <t xml:space="preserve">    Chemical manufacturing</t>
  </si>
  <si>
    <t xml:space="preserve">       Seafood product preparation and packaging</t>
  </si>
  <si>
    <t>Migration*</t>
  </si>
  <si>
    <t>Other Intl.</t>
  </si>
  <si>
    <r>
      <t xml:space="preserve">           The </t>
    </r>
    <r>
      <rPr>
        <i/>
        <sz val="11"/>
        <rFont val="Arial"/>
        <family val="2"/>
      </rPr>
      <t>total dependency ratio</t>
    </r>
    <r>
      <rPr>
        <sz val="11"/>
        <rFont val="Arial"/>
        <family val="2"/>
      </rPr>
      <t xml:space="preserve"> indicates how many children (0-14) and seniors (65+) there are for every 100</t>
    </r>
  </si>
  <si>
    <t>$25,000-$34,999</t>
  </si>
  <si>
    <t>$35,000-$49,999</t>
  </si>
  <si>
    <t>$50,000-$74,999</t>
  </si>
  <si>
    <t>$75,000-$99,999</t>
  </si>
  <si>
    <t>$100,000-$149,999</t>
  </si>
  <si>
    <t>$150,000-$199,999</t>
  </si>
  <si>
    <t>$200,000-$249,999</t>
  </si>
  <si>
    <t>$250,000 and over</t>
  </si>
  <si>
    <t>Median Total Income ($)</t>
  </si>
  <si>
    <t>Total Persons with Income</t>
  </si>
  <si>
    <t>PERCENTAGE OF PERSONS IN LOW INCOME</t>
  </si>
  <si>
    <t>Under 18</t>
  </si>
  <si>
    <t>18 - 64</t>
  </si>
  <si>
    <t>Persons In Economic Families</t>
  </si>
  <si>
    <t>Unattached Individuals</t>
  </si>
  <si>
    <t>Under 65</t>
  </si>
  <si>
    <t>LOW INCOME CUT-OFFS (BEFORE TAX)</t>
  </si>
  <si>
    <t>All Persons</t>
  </si>
  <si>
    <t>18 to 64</t>
  </si>
  <si>
    <t>65+</t>
  </si>
  <si>
    <t>Results of the Canadian Income Survey should not be compared to those produced by the Survey of Labour and Income Dynamics or other previous income surveys.</t>
  </si>
  <si>
    <t>LOW INCOME MEASURE (AFTER TAX)</t>
  </si>
  <si>
    <t>Low income measures (LIMs), are relative measures of low income, set at 50% of adjusted median household income. These measures are categorized according to the number of persons present in the household, reflecting the economies of scale inherent in household size.</t>
  </si>
  <si>
    <t>Employment Income</t>
  </si>
  <si>
    <t>Private Pensions</t>
  </si>
  <si>
    <t>RRSP</t>
  </si>
  <si>
    <t>Old Age Security (OAS) and Net Federal Supplements</t>
  </si>
  <si>
    <t>Canada Child Tax benefit</t>
  </si>
  <si>
    <t>Workers' Compensation benefits</t>
  </si>
  <si>
    <t>Social Assistance</t>
  </si>
  <si>
    <t>Provincial Refundable Tax Credits and Family Benefits</t>
  </si>
  <si>
    <t>$25,000 to</t>
  </si>
  <si>
    <t>$45,000 to</t>
  </si>
  <si>
    <t>Charlottetown CA</t>
  </si>
  <si>
    <t>Summerside CA</t>
  </si>
  <si>
    <t>ALL RETURNS BY INCOME AND AGE</t>
  </si>
  <si>
    <t>Under 20</t>
  </si>
  <si>
    <t>by Age Group</t>
  </si>
  <si>
    <t>20 - 29</t>
  </si>
  <si>
    <t>30 - 39</t>
  </si>
  <si>
    <t>40 - 49</t>
  </si>
  <si>
    <t>50 - 59</t>
  </si>
  <si>
    <t>60 - 69</t>
  </si>
  <si>
    <t>70 - 74</t>
  </si>
  <si>
    <t>75 and over</t>
  </si>
  <si>
    <t>CA: Census Agglomeration</t>
  </si>
  <si>
    <t>10. Total Disposition (6+7+8+9)</t>
  </si>
  <si>
    <t>n/a</t>
  </si>
  <si>
    <t>p: preliminary data, r: revised data</t>
  </si>
  <si>
    <t>2014</t>
  </si>
  <si>
    <r>
      <t xml:space="preserve">Note 1: </t>
    </r>
    <r>
      <rPr>
        <i/>
        <sz val="11"/>
        <rFont val="Arial"/>
        <family val="2"/>
      </rPr>
      <t>All Returns</t>
    </r>
    <r>
      <rPr>
        <sz val="11"/>
        <rFont val="Arial"/>
        <family val="2"/>
      </rPr>
      <t xml:space="preserve"> consists of taxable returns (returns with positive taxable income) plus those returns filed with zero </t>
    </r>
  </si>
  <si>
    <t xml:space="preserve">            taxable income. The data presented in this table represent all taxfilers. Data may vary as other information is </t>
  </si>
  <si>
    <t xml:space="preserve">            based on a statistical sample.</t>
  </si>
  <si>
    <t>Nunavut</t>
  </si>
  <si>
    <t>Northwest Territories</t>
  </si>
  <si>
    <t>Newfoundland and Labrador</t>
  </si>
  <si>
    <t>AVERAGE WEEKLY EARNINGS IN THE TRANSPORTATION AND WAREHOUSING SECTOR</t>
  </si>
  <si>
    <t>Per Cent Share of Total Household Expenditures (%)</t>
  </si>
  <si>
    <t>Total Transportation Expenditures</t>
  </si>
  <si>
    <t>Other transport services</t>
  </si>
  <si>
    <t>Railway and water transport</t>
  </si>
  <si>
    <t>Air transport</t>
  </si>
  <si>
    <t>Taxi and limousine</t>
  </si>
  <si>
    <t>Urban transit and interurban bus</t>
  </si>
  <si>
    <t>Other related services</t>
  </si>
  <si>
    <t>Passenger vehicle renting</t>
  </si>
  <si>
    <t>Parking</t>
  </si>
  <si>
    <t>Maintenance and repair of vehicles</t>
  </si>
  <si>
    <t>Fuels and lubricants</t>
  </si>
  <si>
    <t>Spare parts and accessories for vehicles</t>
  </si>
  <si>
    <t>Other vehicles</t>
  </si>
  <si>
    <t>Used motor vehicles</t>
  </si>
  <si>
    <t>New trucks, vans and sport utility vehicles</t>
  </si>
  <si>
    <t>New passenger cars</t>
  </si>
  <si>
    <t>(DOLLARS, MILLIONS)</t>
  </si>
  <si>
    <t>Source: Prince Edward Island Department of Justice and Public Safety</t>
  </si>
  <si>
    <t>Edu., Law and Social, Community and Gov't Srvcs</t>
  </si>
  <si>
    <t>Natural resources, Agriculture and Related</t>
  </si>
  <si>
    <t>Manufacturing and Utilities</t>
  </si>
  <si>
    <r>
      <rPr>
        <sz val="11"/>
        <rFont val="Arial"/>
        <family val="2"/>
      </rPr>
      <t xml:space="preserve">1931 - 2006, </t>
    </r>
    <r>
      <rPr>
        <u/>
        <sz val="11"/>
        <color indexed="12"/>
        <rFont val="Arial"/>
        <family val="2"/>
      </rPr>
      <t>Census of Population and Census Agriculture</t>
    </r>
    <r>
      <rPr>
        <sz val="11"/>
        <rFont val="Arial"/>
        <family val="2"/>
      </rPr>
      <t>,  Agriculture-Population Linkage Data</t>
    </r>
  </si>
  <si>
    <t>Supplementary Labour Income</t>
  </si>
  <si>
    <r>
      <rPr>
        <sz val="11"/>
        <rFont val="Arial"/>
        <family val="2"/>
      </rPr>
      <t xml:space="preserve">Source: Industry Canada, Trade Data Online, </t>
    </r>
    <r>
      <rPr>
        <u/>
        <sz val="11"/>
        <color indexed="12"/>
        <rFont val="Arial"/>
        <family val="2"/>
      </rPr>
      <t>http://www.ic.gc.ca/eic/site/tdo-dcd.nsf/eng/Home</t>
    </r>
  </si>
  <si>
    <t>Information and Cultural</t>
  </si>
  <si>
    <t>Management of Companies</t>
  </si>
  <si>
    <t>Admin &amp; Support, Waste Management</t>
  </si>
  <si>
    <t xml:space="preserve">   Machinery and Equipment</t>
  </si>
  <si>
    <t>Revenue</t>
  </si>
  <si>
    <t>Expenses</t>
  </si>
  <si>
    <t>Profit Margin (%)</t>
  </si>
  <si>
    <t>ACCOMMODATION SERVICES</t>
  </si>
  <si>
    <t>Total Fixed Roof Accommodations</t>
  </si>
  <si>
    <t>Room Nights</t>
  </si>
  <si>
    <t>Available</t>
  </si>
  <si>
    <t>Sold</t>
  </si>
  <si>
    <t>Hotels, Motels, Resorts</t>
  </si>
  <si>
    <t>Inns</t>
  </si>
  <si>
    <t>Cabins, Cottages</t>
  </si>
  <si>
    <t>Tourist Homes, B&amp;Bs</t>
  </si>
  <si>
    <t>Campgrounds</t>
  </si>
  <si>
    <t>Site Nights</t>
  </si>
  <si>
    <t>Rate %</t>
  </si>
  <si>
    <t>OCCUPANCY RATES</t>
  </si>
  <si>
    <t>BY TYPE OF ACCOMMODATION</t>
  </si>
  <si>
    <r>
      <t>2014</t>
    </r>
    <r>
      <rPr>
        <b/>
        <vertAlign val="superscript"/>
        <sz val="12"/>
        <rFont val="Arial"/>
        <family val="2"/>
      </rPr>
      <t>(r)</t>
    </r>
  </si>
  <si>
    <t>Source:    P.E.I. Department of Finance, Taxation and Property Records Division.</t>
  </si>
  <si>
    <t>Source:   Highway Safety Division, P.E.I. Department of Transportation, Infrastructure and Energy</t>
  </si>
  <si>
    <t>Source: P.E.I. Department of Transportation, Infrastructure and Energy</t>
  </si>
  <si>
    <t>All employees (employees paid by the hour, salaried employees and other employees), including overtime</t>
  </si>
  <si>
    <t>Credit</t>
  </si>
  <si>
    <t>Courses*</t>
  </si>
  <si>
    <t>* Post-secondary credit courses (identical to credit courses in full time programs) that are offered at alternate times and locations and open to the general public</t>
  </si>
  <si>
    <t xml:space="preserve">         Palliative Care Centre</t>
  </si>
  <si>
    <t>Total in-province bed capacity</t>
  </si>
  <si>
    <r>
      <t xml:space="preserve">    Total nursing homes</t>
    </r>
    <r>
      <rPr>
        <i/>
        <vertAlign val="superscript"/>
        <sz val="11"/>
        <rFont val="Arial"/>
        <family val="2"/>
      </rPr>
      <t>(3)</t>
    </r>
  </si>
  <si>
    <r>
      <t xml:space="preserve">       Licensed Private:</t>
    </r>
    <r>
      <rPr>
        <i/>
        <vertAlign val="superscript"/>
        <sz val="10"/>
        <rFont val="Arial"/>
        <family val="2"/>
      </rPr>
      <t>(4)</t>
    </r>
  </si>
  <si>
    <t>Note 3: This includes long-term care respite beds</t>
  </si>
  <si>
    <t>Note 4: Licensed Private - as of December of each year</t>
  </si>
  <si>
    <t>Bed capacity per '000 population</t>
  </si>
  <si>
    <t>Finance</t>
  </si>
  <si>
    <t>F: too unreliable to be published</t>
  </si>
  <si>
    <t>2015</t>
  </si>
  <si>
    <t>Source: Maritime Electric Company, Ltd.</t>
  </si>
  <si>
    <t>Total (lbs)</t>
  </si>
  <si>
    <t>Total ($)</t>
  </si>
  <si>
    <t xml:space="preserve">                    </t>
  </si>
  <si>
    <r>
      <t>Population</t>
    </r>
    <r>
      <rPr>
        <vertAlign val="subscript"/>
        <sz val="11"/>
        <rFont val="Arial"/>
        <family val="2"/>
      </rPr>
      <t xml:space="preserve"> t</t>
    </r>
    <r>
      <rPr>
        <sz val="11"/>
        <rFont val="Arial"/>
        <family val="2"/>
      </rPr>
      <t xml:space="preserve"> = Population </t>
    </r>
    <r>
      <rPr>
        <vertAlign val="subscript"/>
        <sz val="11"/>
        <rFont val="Arial"/>
        <family val="2"/>
      </rPr>
      <t>(t-1)</t>
    </r>
    <r>
      <rPr>
        <sz val="11"/>
        <rFont val="Arial"/>
        <family val="2"/>
      </rPr>
      <t xml:space="preserve"> + births - deaths + net interprovincial migration + international migration + other international</t>
    </r>
  </si>
  <si>
    <r>
      <t>2015</t>
    </r>
    <r>
      <rPr>
        <b/>
        <vertAlign val="superscript"/>
        <sz val="12"/>
        <rFont val="Arial"/>
        <family val="2"/>
      </rPr>
      <t>(r)</t>
    </r>
  </si>
  <si>
    <t>Businesses are counted according to the number of 'statistical locations' they have. For example, a retail business with 10 stores and a head office is counted 11 times in the Canadian business counts.</t>
  </si>
  <si>
    <t>The data includes all active Canadian locations with employees.</t>
  </si>
  <si>
    <r>
      <t>Fluctuations in these figures from one reference period to another can come from methodological changes (for example, changes to the method for identifying inactive units or in business industrial classification strategies). As a result, these data do not only represent changes in the business population over time.</t>
    </r>
    <r>
      <rPr>
        <b/>
        <sz val="10"/>
        <rFont val="Arial"/>
        <family val="2"/>
      </rPr>
      <t xml:space="preserve"> Statistics Canada advises users not to use these data as a time series.</t>
    </r>
  </si>
  <si>
    <t>The Unclassified category is composed of units which have not been coded to an industry.</t>
  </si>
  <si>
    <t xml:space="preserve">     Clothing and accessories</t>
  </si>
  <si>
    <t>Income taxes</t>
  </si>
  <si>
    <t xml:space="preserve"> Births</t>
  </si>
  <si>
    <t xml:space="preserve"> Deaths</t>
  </si>
  <si>
    <t>EMPLOYMENT INSURANCE BENEFIT PAYMENTS AND</t>
  </si>
  <si>
    <t>BENEFIT WEEKS, BY PROVINCE</t>
  </si>
  <si>
    <t>BENEFIT PAYMENTS ($ 000s)</t>
  </si>
  <si>
    <t>BENEFIT WEEKS (000s)</t>
  </si>
  <si>
    <t>The low income cut-offs before tax (LICO-BT) are income thresholds below which a family will likely devote a larger share of its before-tax income on the necessities of food, shelter and clothing than the average family. The approach is essentially to estimate an income threshold at which families are expected to spend 20 percentage points more than the average family on food, shelter and clothing, based on the 1992 Family Expenditures Survey. LICOs are calculated in this manner for seven family sizes and five community sizes.</t>
  </si>
  <si>
    <t>China</t>
  </si>
  <si>
    <t>Paperboard Container</t>
  </si>
  <si>
    <t>Figures in these tables include domestic exports only. Domestic exports consist of goods grown, produced, extracted or manufactured in PEI, leaving the country, through customs, for a foreign destination. Exports of imported merchandise which has been substantially enhanced in value are also included. Re-exports, goods that have previously entered PEI and leave in the same condition as when first imported, are not included.</t>
  </si>
  <si>
    <t>2016</t>
  </si>
  <si>
    <t>(women aged 15-49) *</t>
  </si>
  <si>
    <t>Department of Finance</t>
  </si>
  <si>
    <t>PEI Agricultural Insurance Corporation</t>
  </si>
  <si>
    <t>PEI Grain Elevators Corporation</t>
  </si>
  <si>
    <t>Interministerial Women's Secretariat</t>
  </si>
  <si>
    <t>Department of Economic Development and Tourism</t>
  </si>
  <si>
    <t>Department of Education, Early Learning and Culture</t>
  </si>
  <si>
    <t>Department of Justice and Public Safety</t>
  </si>
  <si>
    <t>PEI Human Rights Commission</t>
  </si>
  <si>
    <t>Transportation, Infrastructure and Energy</t>
  </si>
  <si>
    <t>Department of Transportation, Infrastructure and Energy</t>
  </si>
  <si>
    <t>Treasury Board Secretariat</t>
  </si>
  <si>
    <t>Women's Secretariat</t>
  </si>
  <si>
    <t>Product:</t>
  </si>
  <si>
    <t>State:</t>
  </si>
  <si>
    <t>New York</t>
  </si>
  <si>
    <t>New Jersey</t>
  </si>
  <si>
    <t>Texas</t>
  </si>
  <si>
    <t>New Hampshire</t>
  </si>
  <si>
    <t>Maine</t>
  </si>
  <si>
    <t>Pennsylvania</t>
  </si>
  <si>
    <t>Florida</t>
  </si>
  <si>
    <t>Illinois</t>
  </si>
  <si>
    <t>California</t>
  </si>
  <si>
    <t>Michigan</t>
  </si>
  <si>
    <t>Puerto Rico</t>
  </si>
  <si>
    <t>Maryland</t>
  </si>
  <si>
    <t>Georgia</t>
  </si>
  <si>
    <t>All Other States</t>
  </si>
  <si>
    <t>Exports to USA</t>
  </si>
  <si>
    <t>Domestic Exports</t>
  </si>
  <si>
    <t>TABLE 112</t>
  </si>
  <si>
    <t>Singles</t>
  </si>
  <si>
    <t>Multi-unit</t>
  </si>
  <si>
    <t>TABLE 114</t>
  </si>
  <si>
    <t>n.a.: data not available.</t>
  </si>
  <si>
    <t xml:space="preserve">     4 person households</t>
  </si>
  <si>
    <t xml:space="preserve">     5 or more person households</t>
  </si>
  <si>
    <t>Propane</t>
  </si>
  <si>
    <t>Kerosene</t>
  </si>
  <si>
    <t>Jet/Aviation</t>
  </si>
  <si>
    <t>Source: Island Regulatory and Appeals Commission</t>
  </si>
  <si>
    <t>x: not available</t>
  </si>
  <si>
    <t>2011 / 2016</t>
  </si>
  <si>
    <t xml:space="preserve">               2006 and 2011 Census of Agriculture, Farm and Farm Operator Data, catalogue no. 95-640-XWE.</t>
  </si>
  <si>
    <t xml:space="preserve">      Cornish</t>
  </si>
  <si>
    <t xml:space="preserve">      Manx</t>
  </si>
  <si>
    <t xml:space="preserve">      Alsatian</t>
  </si>
  <si>
    <t xml:space="preserve">      Flemish</t>
  </si>
  <si>
    <t xml:space="preserve">      Czechoslovakian, n.o.s.</t>
  </si>
  <si>
    <t xml:space="preserve">      Kosovar</t>
  </si>
  <si>
    <t xml:space="preserve">      Sicilian</t>
  </si>
  <si>
    <t xml:space="preserve">      Slovenian</t>
  </si>
  <si>
    <t xml:space="preserve">      Basque</t>
  </si>
  <si>
    <t xml:space="preserve">    Bahamian</t>
  </si>
  <si>
    <t xml:space="preserve">    Haitian</t>
  </si>
  <si>
    <t xml:space="preserve">    Trinidadian/Tobagonian</t>
  </si>
  <si>
    <t xml:space="preserve">    Caribbean origins, n.i.e.</t>
  </si>
  <si>
    <t xml:space="preserve">    Belizean</t>
  </si>
  <si>
    <t xml:space="preserve">    Colombian</t>
  </si>
  <si>
    <t xml:space="preserve">    Guatemalan</t>
  </si>
  <si>
    <t xml:space="preserve">    Guyanese</t>
  </si>
  <si>
    <t xml:space="preserve">    Peruvian</t>
  </si>
  <si>
    <t xml:space="preserve">      Congolese</t>
  </si>
  <si>
    <t xml:space="preserve">      Ghanaian</t>
  </si>
  <si>
    <t xml:space="preserve">      Yoruba</t>
  </si>
  <si>
    <t xml:space="preserve">      Central and West African origins, n.i.e.</t>
  </si>
  <si>
    <t xml:space="preserve">      Egyptian</t>
  </si>
  <si>
    <t xml:space="preserve">      Moroccan</t>
  </si>
  <si>
    <t xml:space="preserve">      Kenyan</t>
  </si>
  <si>
    <t xml:space="preserve">      Somali</t>
  </si>
  <si>
    <t xml:space="preserve">      Southern and East African origins, n.i.e.</t>
  </si>
  <si>
    <t xml:space="preserve">      Armenian</t>
  </si>
  <si>
    <t xml:space="preserve">      Israeli</t>
  </si>
  <si>
    <t xml:space="preserve">      Palestinian</t>
  </si>
  <si>
    <t xml:space="preserve">      Tatar</t>
  </si>
  <si>
    <t xml:space="preserve">      West Central Asian and</t>
  </si>
  <si>
    <t xml:space="preserve">         Middle Eastern origins, n.i.e.</t>
  </si>
  <si>
    <t xml:space="preserve">      Bengali</t>
  </si>
  <si>
    <t xml:space="preserve">      Bhutanese</t>
  </si>
  <si>
    <t xml:space="preserve">      Punjabi</t>
  </si>
  <si>
    <t xml:space="preserve">    New Zealander</t>
  </si>
  <si>
    <t xml:space="preserve">      Burmese</t>
  </si>
  <si>
    <t xml:space="preserve">    Ontarian</t>
  </si>
  <si>
    <t xml:space="preserve">    Other North American origins, n.i.e.</t>
  </si>
  <si>
    <t>TABLE 11a</t>
  </si>
  <si>
    <t>TABLE 11b</t>
  </si>
  <si>
    <t>Average Size of Census Family</t>
  </si>
  <si>
    <t>Couple Families</t>
  </si>
  <si>
    <t xml:space="preserve">    Married</t>
  </si>
  <si>
    <t xml:space="preserve">    Common-Law</t>
  </si>
  <si>
    <t>Lone Parent Families</t>
  </si>
  <si>
    <t>Couples with Children</t>
  </si>
  <si>
    <t>Couples without Children</t>
  </si>
  <si>
    <r>
      <t>2016</t>
    </r>
    <r>
      <rPr>
        <b/>
        <vertAlign val="superscript"/>
        <sz val="12"/>
        <rFont val="Arial"/>
        <family val="2"/>
      </rPr>
      <t>(r)</t>
    </r>
  </si>
  <si>
    <t>Massachusetts</t>
  </si>
  <si>
    <t>Source: Prince Edward Island Department of Communities, Land and Environment</t>
  </si>
  <si>
    <t>(Grade K-6)</t>
  </si>
  <si>
    <t>2017</t>
  </si>
  <si>
    <t xml:space="preserve">Source: </t>
  </si>
  <si>
    <t>Other*</t>
  </si>
  <si>
    <t>*Other includes buses, motorcycles, motor homes, off highway vehicles and other miscellaneous vehicles</t>
  </si>
  <si>
    <t xml:space="preserve">Note 1: The number of full-time equivalent positions filled by physicians as of December of each year. It does not include locum or out-of-province physicians. </t>
  </si>
  <si>
    <t>Note 5: This is the number of respite beds in nursing homes managed by home care to support caregivers at home who need a break.</t>
  </si>
  <si>
    <r>
      <t xml:space="preserve">Note 6: Eighty-four Prince Edward Home beds are included under </t>
    </r>
    <r>
      <rPr>
        <i/>
        <sz val="10"/>
        <rFont val="Arial"/>
        <family val="2"/>
      </rPr>
      <t>Public (manors)</t>
    </r>
    <r>
      <rPr>
        <sz val="10"/>
        <rFont val="Arial"/>
        <family val="2"/>
      </rPr>
      <t>.</t>
    </r>
  </si>
  <si>
    <r>
      <t xml:space="preserve">         3: The number of </t>
    </r>
    <r>
      <rPr>
        <i/>
        <sz val="11"/>
        <rFont val="Arial"/>
        <family val="2"/>
      </rPr>
      <t xml:space="preserve">beds refer to Acute Care only, while the </t>
    </r>
    <r>
      <rPr>
        <sz val="11"/>
        <rFont val="Arial"/>
        <family val="2"/>
      </rPr>
      <t>expenditures include in-patient as well as outpatient costs.</t>
    </r>
  </si>
  <si>
    <r>
      <t xml:space="preserve">         2: The number of </t>
    </r>
    <r>
      <rPr>
        <i/>
        <sz val="11"/>
        <rFont val="Arial"/>
        <family val="2"/>
      </rPr>
      <t>In-province Acute Care beds</t>
    </r>
    <r>
      <rPr>
        <sz val="11"/>
        <rFont val="Arial"/>
        <family val="2"/>
      </rPr>
      <t xml:space="preserve"> includes only those located in the six hospitals, while expenditures include</t>
    </r>
  </si>
  <si>
    <t xml:space="preserve">             in-patient as well as outpatient costs.</t>
  </si>
  <si>
    <r>
      <rPr>
        <sz val="11"/>
        <rFont val="Arial"/>
        <family val="2"/>
      </rPr>
      <t xml:space="preserve">Source: Statistics Canada. </t>
    </r>
    <r>
      <rPr>
        <u/>
        <sz val="11"/>
        <color indexed="12"/>
        <rFont val="Arial"/>
        <family val="2"/>
      </rPr>
      <t>Table 17-10-0005-01</t>
    </r>
    <r>
      <rPr>
        <sz val="11"/>
        <rFont val="Arial"/>
        <family val="2"/>
      </rPr>
      <t xml:space="preserve"> - Population estimates on July 1st, by age and sex </t>
    </r>
  </si>
  <si>
    <r>
      <t>Table 17-10-0005-01</t>
    </r>
    <r>
      <rPr>
        <sz val="11"/>
        <rFont val="Arial"/>
        <family val="2"/>
      </rPr>
      <t xml:space="preserve"> - Population estimates on July 1st, by age and sex </t>
    </r>
  </si>
  <si>
    <r>
      <t xml:space="preserve">Table 17-10-0008-01 - </t>
    </r>
    <r>
      <rPr>
        <sz val="11"/>
        <rFont val="Arial"/>
        <family val="2"/>
      </rPr>
      <t>Estimates of the components of demographic growth, annual</t>
    </r>
  </si>
  <si>
    <r>
      <rPr>
        <sz val="11"/>
        <rFont val="Arial"/>
        <family val="2"/>
      </rPr>
      <t xml:space="preserve">Source: Statistics Canada. </t>
    </r>
    <r>
      <rPr>
        <u/>
        <sz val="11"/>
        <color indexed="12"/>
        <rFont val="Arial"/>
        <family val="2"/>
      </rPr>
      <t>Table 17-10-0022-01</t>
    </r>
    <r>
      <rPr>
        <sz val="11"/>
        <rFont val="Arial"/>
        <family val="2"/>
      </rPr>
      <t xml:space="preserve"> Estimates of interprovincial migrants by province or territory of origin and destination, annual</t>
    </r>
  </si>
  <si>
    <r>
      <t>Table 17-10-0014-01</t>
    </r>
    <r>
      <rPr>
        <sz val="11"/>
        <rFont val="Arial"/>
        <family val="2"/>
      </rPr>
      <t xml:space="preserve"> Estimates of the components of international migration, by age and sex, annual</t>
    </r>
  </si>
  <si>
    <r>
      <t>Table 17-10-0015-01</t>
    </r>
    <r>
      <rPr>
        <sz val="11"/>
        <rFont val="Arial"/>
        <family val="2"/>
      </rPr>
      <t xml:space="preserve"> Estimates of the components of interprovincial migration, by age and sex, annual</t>
    </r>
  </si>
  <si>
    <r>
      <rPr>
        <sz val="11"/>
        <rFont val="Arial"/>
        <family val="2"/>
      </rPr>
      <t xml:space="preserve">2011 - </t>
    </r>
    <r>
      <rPr>
        <u/>
        <sz val="11"/>
        <color indexed="12"/>
        <rFont val="Arial"/>
        <family val="2"/>
      </rPr>
      <t>Table 32-10-0197-01</t>
    </r>
    <r>
      <rPr>
        <sz val="11"/>
        <rFont val="Arial"/>
        <family val="2"/>
      </rPr>
      <t xml:space="preserve"> Number of persons in the total population and the farm population, for rural areas and population centres, classified by sex and age</t>
    </r>
  </si>
  <si>
    <r>
      <rPr>
        <sz val="11"/>
        <rFont val="Arial"/>
        <family val="2"/>
      </rPr>
      <t xml:space="preserve">2016 - </t>
    </r>
    <r>
      <rPr>
        <u/>
        <sz val="11"/>
        <color indexed="12"/>
        <rFont val="Arial"/>
        <family val="2"/>
      </rPr>
      <t>Table 32-10-0012-01</t>
    </r>
    <r>
      <rPr>
        <sz val="11"/>
        <rFont val="Arial"/>
        <family val="2"/>
      </rPr>
      <t xml:space="preserve"> Number of persons in the total population and the farm population, for rural areas and population centres classified by sex and age</t>
    </r>
  </si>
  <si>
    <t>Sources: Marriages: P.E.I. Department of Justice and Public Safety, Vital Statistics</t>
  </si>
  <si>
    <r>
      <rPr>
        <sz val="11"/>
        <rFont val="Arial"/>
        <family val="2"/>
      </rPr>
      <t xml:space="preserve">Births and Deaths: Statistics Canada. </t>
    </r>
    <r>
      <rPr>
        <u/>
        <sz val="11"/>
        <color indexed="12"/>
        <rFont val="Arial"/>
        <family val="2"/>
      </rPr>
      <t>Table 17-10-0059-01</t>
    </r>
    <r>
      <rPr>
        <sz val="11"/>
        <rFont val="Arial"/>
        <family val="2"/>
      </rPr>
      <t xml:space="preserve"> Estimates of the components of natural increase, quarterly</t>
    </r>
  </si>
  <si>
    <r>
      <rPr>
        <sz val="11"/>
        <rFont val="Arial"/>
        <family val="2"/>
      </rPr>
      <t xml:space="preserve">Source: Statistics Canada. </t>
    </r>
    <r>
      <rPr>
        <u/>
        <sz val="11"/>
        <color indexed="12"/>
        <rFont val="Arial"/>
        <family val="2"/>
      </rPr>
      <t>Table 17-10-0005-01</t>
    </r>
    <r>
      <rPr>
        <sz val="11"/>
        <rFont val="Arial"/>
        <family val="2"/>
      </rPr>
      <t xml:space="preserve"> Population estimates on July 1st, by age and sex</t>
    </r>
  </si>
  <si>
    <r>
      <t>2017</t>
    </r>
    <r>
      <rPr>
        <b/>
        <vertAlign val="superscript"/>
        <sz val="12"/>
        <rFont val="Arial"/>
        <family val="2"/>
      </rPr>
      <t>(r)</t>
    </r>
  </si>
  <si>
    <r>
      <rPr>
        <sz val="11"/>
        <rFont val="Arial"/>
        <family val="2"/>
      </rPr>
      <t xml:space="preserve">Source: Statistics Canada. </t>
    </r>
    <r>
      <rPr>
        <u/>
        <sz val="11"/>
        <color indexed="12"/>
        <rFont val="Arial"/>
        <family val="2"/>
      </rPr>
      <t>Table 14-10-0023-01</t>
    </r>
    <r>
      <rPr>
        <sz val="11"/>
        <rFont val="Arial"/>
        <family val="2"/>
      </rPr>
      <t xml:space="preserve"> Labour force characteristics by industry, annual (x 1,000)</t>
    </r>
  </si>
  <si>
    <r>
      <rPr>
        <sz val="11"/>
        <rFont val="Arial"/>
        <family val="2"/>
      </rPr>
      <t xml:space="preserve">Source: Statistics Canada. </t>
    </r>
    <r>
      <rPr>
        <u/>
        <sz val="11"/>
        <color indexed="12"/>
        <rFont val="Arial"/>
        <family val="2"/>
      </rPr>
      <t>Table 14-10-0020-01</t>
    </r>
    <r>
      <rPr>
        <sz val="11"/>
        <rFont val="Arial"/>
        <family val="2"/>
      </rPr>
      <t xml:space="preserve"> Unemployment rate, participation rate and employment rate by educational attainment, annual (x 1,000)</t>
    </r>
  </si>
  <si>
    <r>
      <rPr>
        <sz val="11"/>
        <rFont val="Arial"/>
        <family val="2"/>
      </rPr>
      <t xml:space="preserve">Source: Statistics Canada. </t>
    </r>
    <r>
      <rPr>
        <u/>
        <sz val="11"/>
        <color indexed="12"/>
        <rFont val="Arial"/>
        <family val="2"/>
      </rPr>
      <t>Table 11-10-0222-01</t>
    </r>
    <r>
      <rPr>
        <sz val="11"/>
        <rFont val="Arial"/>
        <family val="2"/>
      </rPr>
      <t xml:space="preserve"> Household spending, Canada, regions and provinces</t>
    </r>
  </si>
  <si>
    <r>
      <rPr>
        <sz val="11"/>
        <rFont val="Arial"/>
        <family val="2"/>
      </rPr>
      <t xml:space="preserve">Source: Statistics Canada. </t>
    </r>
    <r>
      <rPr>
        <u/>
        <sz val="11"/>
        <color indexed="12"/>
        <rFont val="Arial"/>
        <family val="2"/>
      </rPr>
      <t>Table 11-10-0008-01</t>
    </r>
    <r>
      <rPr>
        <sz val="11"/>
        <rFont val="Arial"/>
        <family val="2"/>
      </rPr>
      <t xml:space="preserve"> Tax filers and dependants with income by total income, sex and age</t>
    </r>
  </si>
  <si>
    <r>
      <rPr>
        <sz val="11"/>
        <rFont val="Arial"/>
        <family val="2"/>
      </rPr>
      <t xml:space="preserve">Statistics Canada. </t>
    </r>
    <r>
      <rPr>
        <u/>
        <sz val="11"/>
        <color indexed="12"/>
        <rFont val="Arial"/>
        <family val="2"/>
      </rPr>
      <t>Table 36-10-0224-01</t>
    </r>
    <r>
      <rPr>
        <sz val="11"/>
        <rFont val="Arial"/>
        <family val="2"/>
      </rPr>
      <t xml:space="preserve"> Household sector, current accounts, provincial and territorial, annual</t>
    </r>
  </si>
  <si>
    <r>
      <rPr>
        <sz val="11"/>
        <rFont val="Arial"/>
        <family val="2"/>
      </rPr>
      <t xml:space="preserve">Source: Statistics Canada. </t>
    </r>
    <r>
      <rPr>
        <u/>
        <sz val="11"/>
        <color indexed="12"/>
        <rFont val="Arial"/>
        <family val="2"/>
      </rPr>
      <t>Table 11-10-0007-01</t>
    </r>
    <r>
      <rPr>
        <sz val="11"/>
        <rFont val="Arial"/>
        <family val="2"/>
      </rPr>
      <t xml:space="preserve"> Tax filers and dependants with income by source of income (x 1,000)</t>
    </r>
  </si>
  <si>
    <t>Taxable income ($ millions)</t>
  </si>
  <si>
    <t>Household final consumption expenditure (1)</t>
  </si>
  <si>
    <t>General governments final consumption expenditure (2)</t>
  </si>
  <si>
    <t>final consumption expenditure (3)</t>
  </si>
  <si>
    <t>Business gross fixed capital formation (5)</t>
  </si>
  <si>
    <t>General governments gross fixed capital formation (6)</t>
  </si>
  <si>
    <t>gross fixed capital formation (7)</t>
  </si>
  <si>
    <t xml:space="preserve">    Exports to other countries</t>
  </si>
  <si>
    <t xml:space="preserve">    Imports from other countries</t>
  </si>
  <si>
    <t xml:space="preserve">    Imports from other provinces</t>
  </si>
  <si>
    <r>
      <rPr>
        <sz val="11"/>
        <rFont val="Arial"/>
        <family val="2"/>
      </rPr>
      <t xml:space="preserve">Source: Statistics Canada. </t>
    </r>
    <r>
      <rPr>
        <u/>
        <sz val="11"/>
        <color indexed="12"/>
        <rFont val="Arial"/>
        <family val="2"/>
      </rPr>
      <t>Table 36-10-0222-01</t>
    </r>
    <r>
      <rPr>
        <sz val="11"/>
        <rFont val="Arial"/>
        <family val="2"/>
      </rPr>
      <t xml:space="preserve"> Gross domestic product, expenditure-based, provincial and territorial, annual (x 1,000,000)</t>
    </r>
  </si>
  <si>
    <t>Of which: Business investment in inventories</t>
  </si>
  <si>
    <t xml:space="preserve">Investment in inventories (10) </t>
  </si>
  <si>
    <t>TOTAL FINAL EXPENDITURES (11) = (9) + (10)</t>
  </si>
  <si>
    <t>Exports of goods and services (12)</t>
  </si>
  <si>
    <t>Imports of goods and services (13)</t>
  </si>
  <si>
    <t>Statistical discrepancy (14)</t>
  </si>
  <si>
    <t>PROV. GDP at market prices = (11) + (12) - (13) + (14)</t>
  </si>
  <si>
    <r>
      <rPr>
        <sz val="11"/>
        <rFont val="Arial"/>
        <family val="2"/>
      </rPr>
      <t xml:space="preserve">Source: Statistics Canada. </t>
    </r>
    <r>
      <rPr>
        <u/>
        <sz val="11"/>
        <color indexed="12"/>
        <rFont val="Arial"/>
        <family val="2"/>
      </rPr>
      <t>Table 36-10-0221-01</t>
    </r>
    <r>
      <rPr>
        <sz val="11"/>
        <rFont val="Arial"/>
        <family val="2"/>
      </rPr>
      <t xml:space="preserve"> Gross domestic product, income-based, provincial and territorial, annual (x 1,000,000)</t>
    </r>
  </si>
  <si>
    <r>
      <rPr>
        <sz val="11"/>
        <rFont val="Arial"/>
        <family val="2"/>
      </rPr>
      <t xml:space="preserve">Statistics Canada. </t>
    </r>
    <r>
      <rPr>
        <u/>
        <sz val="11"/>
        <color indexed="12"/>
        <rFont val="Arial"/>
        <family val="2"/>
      </rPr>
      <t>Table 10-10-0122-01</t>
    </r>
    <r>
      <rPr>
        <sz val="11"/>
        <rFont val="Arial"/>
        <family val="2"/>
      </rPr>
      <t xml:space="preserve"> Financial market statistics, last Wednesday unless otherwise stated, Bank of Canada</t>
    </r>
  </si>
  <si>
    <r>
      <rPr>
        <sz val="11"/>
        <rFont val="Arial"/>
        <family val="2"/>
      </rPr>
      <t xml:space="preserve">Statistics Canada. </t>
    </r>
    <r>
      <rPr>
        <u/>
        <sz val="11"/>
        <color indexed="12"/>
        <rFont val="Arial"/>
        <family val="2"/>
      </rPr>
      <t>Table 33-10-0163-01</t>
    </r>
    <r>
      <rPr>
        <sz val="11"/>
        <rFont val="Arial"/>
        <family val="2"/>
      </rPr>
      <t xml:space="preserve"> Monthly average foreign exchange rates in Canadian dollars, Bank of Canada</t>
    </r>
  </si>
  <si>
    <r>
      <rPr>
        <sz val="11"/>
        <rFont val="Arial"/>
        <family val="2"/>
      </rPr>
      <t xml:space="preserve">Source: Statistics Canada. </t>
    </r>
    <r>
      <rPr>
        <u/>
        <sz val="11"/>
        <color indexed="12"/>
        <rFont val="Arial"/>
        <family val="2"/>
      </rPr>
      <t>Table 18-10-0005-01</t>
    </r>
    <r>
      <rPr>
        <sz val="11"/>
        <rFont val="Arial"/>
        <family val="2"/>
      </rPr>
      <t xml:space="preserve"> Consumer Price Index, annual average, not seasonally adjusted</t>
    </r>
  </si>
  <si>
    <r>
      <rPr>
        <sz val="11"/>
        <rFont val="Arial"/>
        <family val="2"/>
      </rPr>
      <t xml:space="preserve">Source: Statistics Canada. </t>
    </r>
    <r>
      <rPr>
        <u/>
        <sz val="11"/>
        <color indexed="12"/>
        <rFont val="Arial"/>
        <family val="2"/>
      </rPr>
      <t>Table 34-10-0135-01</t>
    </r>
    <r>
      <rPr>
        <sz val="11"/>
        <rFont val="Arial"/>
        <family val="2"/>
      </rPr>
      <t xml:space="preserve"> Canada Mortgage and Housing Corporation, housing starts, under construction and completions, all areas, quarterly</t>
    </r>
  </si>
  <si>
    <r>
      <rPr>
        <sz val="11"/>
        <rFont val="Arial"/>
        <family val="2"/>
      </rPr>
      <t xml:space="preserve">Source: Statistics Canada. </t>
    </r>
    <r>
      <rPr>
        <u/>
        <sz val="11"/>
        <color indexed="12"/>
        <rFont val="Arial"/>
        <family val="2"/>
      </rPr>
      <t>Table 34-10-0126-01</t>
    </r>
    <r>
      <rPr>
        <sz val="11"/>
        <rFont val="Arial"/>
        <family val="2"/>
      </rPr>
      <t xml:space="preserve"> Canada Mortgage and Housing Corporation, housing starts, under construction and completions, all areas, annual</t>
    </r>
  </si>
  <si>
    <r>
      <rPr>
        <sz val="11"/>
        <rFont val="Arial"/>
        <family val="2"/>
      </rPr>
      <t xml:space="preserve">Statistics Canada. </t>
    </r>
    <r>
      <rPr>
        <u/>
        <sz val="11"/>
        <color indexed="12"/>
        <rFont val="Arial"/>
        <family val="2"/>
      </rPr>
      <t>Table 34-10-0129-01</t>
    </r>
    <r>
      <rPr>
        <sz val="11"/>
        <rFont val="Arial"/>
        <family val="2"/>
      </rPr>
      <t xml:space="preserve"> Canada Mortgage and Housing Corporation, vacancy rates, apartment structures of six units and over, privately initiated in urban centres of 10,000 to 49,999</t>
    </r>
  </si>
  <si>
    <r>
      <rPr>
        <sz val="11"/>
        <rFont val="Arial"/>
        <family val="2"/>
      </rPr>
      <t xml:space="preserve">Source: Statistics Canada. </t>
    </r>
    <r>
      <rPr>
        <u/>
        <sz val="11"/>
        <color indexed="12"/>
        <rFont val="Arial"/>
        <family val="2"/>
      </rPr>
      <t>Table 32-10-0358-01</t>
    </r>
    <r>
      <rPr>
        <sz val="11"/>
        <rFont val="Arial"/>
        <family val="2"/>
      </rPr>
      <t xml:space="preserve"> Area, production and farm value of potatoes</t>
    </r>
  </si>
  <si>
    <r>
      <t xml:space="preserve">             2016 Census of Agriculture</t>
    </r>
    <r>
      <rPr>
        <sz val="11"/>
        <rFont val="Arial"/>
        <family val="2"/>
      </rPr>
      <t>, Tables 32-10-0403-01, 32-10-0406-01, 32-10-0407-01, 32-10-0437-01</t>
    </r>
  </si>
  <si>
    <r>
      <t xml:space="preserve">               2016 Census of Agriculture</t>
    </r>
    <r>
      <rPr>
        <sz val="11"/>
        <rFont val="Arial"/>
        <family val="2"/>
      </rPr>
      <t xml:space="preserve">, Tables 32-10-0403-01, 32-10-0436-01
</t>
    </r>
  </si>
  <si>
    <r>
      <rPr>
        <sz val="11"/>
        <rFont val="Arial"/>
        <family val="2"/>
      </rPr>
      <t xml:space="preserve">Source: Statistics Canada. </t>
    </r>
    <r>
      <rPr>
        <sz val="11"/>
        <color indexed="12"/>
        <rFont val="Arial"/>
        <family val="2"/>
      </rPr>
      <t>Table 32-10-0108-01</t>
    </r>
    <r>
      <rPr>
        <sz val="11"/>
        <rFont val="Arial"/>
        <family val="2"/>
      </rPr>
      <t xml:space="preserve"> - Aquaculture economic statistics, value added account (x 1,000)</t>
    </r>
  </si>
  <si>
    <t>OPERATING REVENUE</t>
  </si>
  <si>
    <t>FOOD SERVICES AND DRINKING PLACES</t>
  </si>
  <si>
    <t>SPECIAL FOOD</t>
  </si>
  <si>
    <t>SERVICES</t>
  </si>
  <si>
    <r>
      <rPr>
        <sz val="11"/>
        <rFont val="Arial"/>
        <family val="2"/>
      </rPr>
      <t xml:space="preserve">Source: Statistics Canada. </t>
    </r>
    <r>
      <rPr>
        <sz val="11"/>
        <color indexed="12"/>
        <rFont val="Arial"/>
        <family val="2"/>
      </rPr>
      <t>Table 21-10-0171-01</t>
    </r>
    <r>
      <rPr>
        <sz val="11"/>
        <rFont val="Arial"/>
        <family val="2"/>
      </rPr>
      <t xml:space="preserve"> Food services and drinking places, summary statistics</t>
    </r>
  </si>
  <si>
    <t>Non-Durable Goods</t>
  </si>
  <si>
    <t>Durable Goods</t>
  </si>
  <si>
    <t xml:space="preserve">    Transportation equipment manufacturing</t>
  </si>
  <si>
    <t xml:space="preserve">       Aerospace product and parts manufacturing</t>
  </si>
  <si>
    <r>
      <rPr>
        <sz val="11"/>
        <rFont val="Arial"/>
        <family val="2"/>
      </rPr>
      <t xml:space="preserve">Source: Statistics Canada. </t>
    </r>
    <r>
      <rPr>
        <u/>
        <sz val="11"/>
        <color indexed="12"/>
        <rFont val="Arial"/>
        <family val="2"/>
      </rPr>
      <t>Table 14-10-0204-01</t>
    </r>
    <r>
      <rPr>
        <sz val="11"/>
        <rFont val="Arial"/>
        <family val="2"/>
      </rPr>
      <t xml:space="preserve"> - Average weekly earnings by industry, annual</t>
    </r>
  </si>
  <si>
    <r>
      <rPr>
        <sz val="11"/>
        <rFont val="Arial"/>
        <family val="2"/>
      </rPr>
      <t xml:space="preserve">Source: Statistics Canada. </t>
    </r>
    <r>
      <rPr>
        <u/>
        <sz val="11"/>
        <color indexed="12"/>
        <rFont val="Arial"/>
        <family val="2"/>
      </rPr>
      <t>Table 36-10-0205-01</t>
    </r>
    <r>
      <rPr>
        <sz val="11"/>
        <rFont val="Arial"/>
        <family val="2"/>
      </rPr>
      <t xml:space="preserve"> - Wages, salaries and employers' social contributions (x 1,000)</t>
    </r>
  </si>
  <si>
    <r>
      <rPr>
        <sz val="11"/>
        <rFont val="Arial"/>
        <family val="2"/>
      </rPr>
      <t xml:space="preserve">Source: Statistics Canada. </t>
    </r>
    <r>
      <rPr>
        <u/>
        <sz val="11"/>
        <color indexed="12"/>
        <rFont val="Arial"/>
        <family val="2"/>
      </rPr>
      <t>Table 14-10-0009-01</t>
    </r>
    <r>
      <rPr>
        <sz val="11"/>
        <rFont val="Arial"/>
        <family val="2"/>
      </rPr>
      <t xml:space="preserve"> - Employment insurance beneficiaries by type of income benefits, monthly, unadjusted for seasonality</t>
    </r>
  </si>
  <si>
    <r>
      <rPr>
        <sz val="11"/>
        <rFont val="Arial"/>
        <family val="2"/>
      </rPr>
      <t xml:space="preserve">Source: Statistics Canada. </t>
    </r>
    <r>
      <rPr>
        <u/>
        <sz val="11"/>
        <color indexed="12"/>
        <rFont val="Arial"/>
        <family val="2"/>
      </rPr>
      <t>Table 14-10-0007-01</t>
    </r>
    <r>
      <rPr>
        <sz val="11"/>
        <rFont val="Arial"/>
        <family val="2"/>
      </rPr>
      <t xml:space="preserve"> Employment insurance benefit characteristics by class of worker, monthly, unadjusted for seasonality</t>
    </r>
  </si>
  <si>
    <r>
      <rPr>
        <sz val="11"/>
        <rFont val="Arial"/>
        <family val="2"/>
      </rPr>
      <t xml:space="preserve">Source: Statistics Canada. </t>
    </r>
    <r>
      <rPr>
        <u/>
        <sz val="11"/>
        <color indexed="12"/>
        <rFont val="Arial"/>
        <family val="2"/>
      </rPr>
      <t>Table 11-10-0135-01</t>
    </r>
    <r>
      <rPr>
        <sz val="11"/>
        <rFont val="Arial"/>
        <family val="2"/>
      </rPr>
      <t xml:space="preserve"> Low income statistics by age, sex and economic family type</t>
    </r>
  </si>
  <si>
    <t xml:space="preserve">       Pharmaceutical and medicine manufacturing</t>
  </si>
  <si>
    <r>
      <rPr>
        <sz val="11"/>
        <rFont val="Arial"/>
        <family val="2"/>
      </rPr>
      <t xml:space="preserve">Source: Statistics Canada. </t>
    </r>
    <r>
      <rPr>
        <u/>
        <sz val="11"/>
        <color indexed="12"/>
        <rFont val="Arial"/>
        <family val="2"/>
      </rPr>
      <t>Table 36-10-0402-01</t>
    </r>
    <r>
      <rPr>
        <sz val="11"/>
        <rFont val="Arial"/>
        <family val="2"/>
      </rPr>
      <t xml:space="preserve"> - Gross domestic product (GDP) at basic prices, </t>
    </r>
  </si>
  <si>
    <t xml:space="preserve">              by industry, provinces and territories</t>
  </si>
  <si>
    <r>
      <rPr>
        <sz val="11"/>
        <rFont val="Arial"/>
        <family val="2"/>
      </rPr>
      <t xml:space="preserve">Source: Statistics Canada. </t>
    </r>
    <r>
      <rPr>
        <u/>
        <sz val="11"/>
        <color indexed="12"/>
        <rFont val="Arial"/>
        <family val="2"/>
      </rPr>
      <t>Table 20-10-0001-01</t>
    </r>
    <r>
      <rPr>
        <sz val="11"/>
        <rFont val="Arial"/>
        <family val="2"/>
      </rPr>
      <t xml:space="preserve"> - New motor vehicle sales</t>
    </r>
  </si>
  <si>
    <t>Wisconsin</t>
  </si>
  <si>
    <r>
      <rPr>
        <sz val="11"/>
        <rFont val="Arial"/>
        <family val="2"/>
      </rPr>
      <t xml:space="preserve">Source: Statistics Canada. </t>
    </r>
    <r>
      <rPr>
        <u/>
        <sz val="11"/>
        <color indexed="12"/>
        <rFont val="Arial"/>
        <family val="2"/>
      </rPr>
      <t>Table 34-10-0035-01</t>
    </r>
    <r>
      <rPr>
        <sz val="11"/>
        <rFont val="Arial"/>
        <family val="2"/>
      </rPr>
      <t xml:space="preserve"> Capital and repair expenditures, non-residential tangible assets, by industry and geography</t>
    </r>
  </si>
  <si>
    <r>
      <rPr>
        <sz val="11"/>
        <rFont val="Arial"/>
        <family val="2"/>
      </rPr>
      <t xml:space="preserve">Source: Statistics Canada. </t>
    </r>
    <r>
      <rPr>
        <u/>
        <sz val="11"/>
        <color indexed="12"/>
        <rFont val="Arial"/>
        <family val="2"/>
      </rPr>
      <t>Table 34-10-0038-01</t>
    </r>
    <r>
      <rPr>
        <sz val="11"/>
        <rFont val="Arial"/>
        <family val="2"/>
      </rPr>
      <t xml:space="preserve"> - Capital and repair expenditures, non-residential tangible assets, by type of ownership and geography</t>
    </r>
  </si>
  <si>
    <r>
      <rPr>
        <sz val="11"/>
        <rFont val="Arial"/>
        <family val="2"/>
      </rPr>
      <t xml:space="preserve">Source: Statistics Canada. </t>
    </r>
    <r>
      <rPr>
        <u/>
        <sz val="11"/>
        <color indexed="12"/>
        <rFont val="Arial"/>
        <family val="2"/>
      </rPr>
      <t>Table  34-10-0066-01</t>
    </r>
    <r>
      <rPr>
        <sz val="11"/>
        <rFont val="Arial"/>
        <family val="2"/>
      </rPr>
      <t xml:space="preserve"> - Building permits, by type of structure and type of work</t>
    </r>
  </si>
  <si>
    <r>
      <rPr>
        <sz val="11"/>
        <rFont val="Arial"/>
        <family val="2"/>
      </rPr>
      <t xml:space="preserve">Source: Statistics Canada. </t>
    </r>
    <r>
      <rPr>
        <u/>
        <sz val="11"/>
        <color indexed="12"/>
        <rFont val="Arial"/>
        <family val="2"/>
      </rPr>
      <t>Table 32-10-0099-01</t>
    </r>
    <r>
      <rPr>
        <sz val="11"/>
        <rFont val="Arial"/>
        <family val="2"/>
      </rPr>
      <t xml:space="preserve"> - Farm product price index (FPPI), annual (index, 2007=100)</t>
    </r>
  </si>
  <si>
    <r>
      <t>Table 32-10-0141-01</t>
    </r>
    <r>
      <rPr>
        <sz val="11"/>
        <rFont val="Arial"/>
        <family val="2"/>
      </rPr>
      <t xml:space="preserve"> Sheep statistics, supply and disposition of sheep and lambs</t>
    </r>
  </si>
  <si>
    <r>
      <t>Table 32-10-0139-01</t>
    </r>
    <r>
      <rPr>
        <sz val="11"/>
        <rFont val="Arial"/>
        <family val="2"/>
      </rPr>
      <t xml:space="preserve"> Cattle statistics, supply and disposition of cattle</t>
    </r>
  </si>
  <si>
    <r>
      <rPr>
        <sz val="11"/>
        <rFont val="Arial"/>
        <family val="2"/>
      </rPr>
      <t xml:space="preserve">Source: Statistics Canada. </t>
    </r>
    <r>
      <rPr>
        <u/>
        <sz val="11"/>
        <color indexed="12"/>
        <rFont val="Arial"/>
        <family val="2"/>
      </rPr>
      <t>Table 33-10-0102-01</t>
    </r>
    <r>
      <rPr>
        <sz val="11"/>
        <rFont val="Arial"/>
        <family val="2"/>
      </rPr>
      <t xml:space="preserve"> Accommodation services, summary statistics</t>
    </r>
  </si>
  <si>
    <t>Expenditure</t>
  </si>
  <si>
    <r>
      <rPr>
        <sz val="11"/>
        <rFont val="Arial"/>
        <family val="2"/>
      </rPr>
      <t xml:space="preserve">Source: Statistics Canada. </t>
    </r>
    <r>
      <rPr>
        <u/>
        <sz val="11"/>
        <color indexed="12"/>
        <rFont val="Arial"/>
        <family val="2"/>
      </rPr>
      <t>Table 16-10-0048-01</t>
    </r>
    <r>
      <rPr>
        <sz val="11"/>
        <rFont val="Arial"/>
        <family val="2"/>
      </rPr>
      <t xml:space="preserve"> - Manufacturing sales by industry and province, monthly</t>
    </r>
  </si>
  <si>
    <t>Light Fuel Oil</t>
  </si>
  <si>
    <r>
      <rPr>
        <sz val="11"/>
        <rFont val="Arial"/>
        <family val="2"/>
      </rPr>
      <t xml:space="preserve">Source: Statistics Canada. </t>
    </r>
    <r>
      <rPr>
        <u/>
        <sz val="11"/>
        <color indexed="12"/>
        <rFont val="Arial"/>
        <family val="2"/>
      </rPr>
      <t>Table 18-10-0001-01</t>
    </r>
    <r>
      <rPr>
        <sz val="11"/>
        <rFont val="Arial"/>
        <family val="2"/>
      </rPr>
      <t xml:space="preserve"> Monthly average retail prices for gasoline and fuel oil, by geography</t>
    </r>
  </si>
  <si>
    <r>
      <rPr>
        <sz val="11"/>
        <rFont val="Arial"/>
        <family val="2"/>
      </rPr>
      <t xml:space="preserve">Source: Statistics Canada. </t>
    </r>
    <r>
      <rPr>
        <u/>
        <sz val="11"/>
        <color indexed="12"/>
        <rFont val="Arial"/>
        <family val="2"/>
      </rPr>
      <t>Table 36-10-0225-01</t>
    </r>
    <r>
      <rPr>
        <sz val="11"/>
        <rFont val="Arial"/>
        <family val="2"/>
      </rPr>
      <t xml:space="preserve"> Detailed household final consumption expenditure, provincial and territorial, annual</t>
    </r>
  </si>
  <si>
    <r>
      <rPr>
        <sz val="11"/>
        <rFont val="Arial"/>
        <family val="2"/>
      </rPr>
      <t xml:space="preserve">Source: Statistics Canada. </t>
    </r>
    <r>
      <rPr>
        <u/>
        <sz val="11"/>
        <color indexed="12"/>
        <rFont val="Arial"/>
        <family val="2"/>
      </rPr>
      <t>Table 14-10-0204-01</t>
    </r>
    <r>
      <rPr>
        <sz val="11"/>
        <rFont val="Arial"/>
        <family val="2"/>
      </rPr>
      <t xml:space="preserve"> Average weekly earnings by industry, annual</t>
    </r>
  </si>
  <si>
    <t>2018/19</t>
  </si>
  <si>
    <r>
      <rPr>
        <sz val="11"/>
        <rFont val="Arial"/>
        <family val="2"/>
      </rPr>
      <t xml:space="preserve">Source: Statistics Canada. </t>
    </r>
    <r>
      <rPr>
        <u/>
        <sz val="11"/>
        <color indexed="12"/>
        <rFont val="Arial"/>
        <family val="2"/>
      </rPr>
      <t>Table 35-10-0177-01</t>
    </r>
    <r>
      <rPr>
        <sz val="11"/>
        <rFont val="Arial"/>
        <family val="2"/>
      </rPr>
      <t xml:space="preserve"> Incident-based crime statistics, by detailed violations, Canada, provinces, territories and Census Metropolitan Areas</t>
    </r>
  </si>
  <si>
    <t>* Total fertility rate is an estimate of the average number of live births a female can be expected to have in her lifetime, based on the age-specific fertility rates (ASFR) of a given year. The total fertility rate (TFR) = SUM of single year of age-specific fertility rates.</t>
  </si>
  <si>
    <r>
      <rPr>
        <sz val="11"/>
        <rFont val="Arial"/>
        <family val="2"/>
      </rPr>
      <t xml:space="preserve">Source: Statistics Canada. </t>
    </r>
    <r>
      <rPr>
        <u/>
        <sz val="11"/>
        <color indexed="12"/>
        <rFont val="Arial"/>
        <family val="2"/>
      </rPr>
      <t>Table 13-10-0418-01</t>
    </r>
    <r>
      <rPr>
        <sz val="11"/>
        <rFont val="Arial"/>
        <family val="2"/>
      </rPr>
      <t xml:space="preserve"> Crude birth rate, age-specific fertility rates and total fertility rate (live births)</t>
    </r>
  </si>
  <si>
    <r>
      <t>Table 13-10-0140-01</t>
    </r>
    <r>
      <rPr>
        <sz val="11"/>
        <rFont val="Arial"/>
        <family val="2"/>
      </rPr>
      <t xml:space="preserve"> Life expectancy and other elements of the life table, Prince Edward Island and the territories</t>
    </r>
  </si>
  <si>
    <r>
      <t>Table 13-10-0114-01</t>
    </r>
    <r>
      <rPr>
        <sz val="11"/>
        <rFont val="Arial"/>
        <family val="2"/>
      </rPr>
      <t xml:space="preserve"> Life expectancy and other elements of the life table, Canada, all provinces except Prince Edward Island</t>
    </r>
  </si>
  <si>
    <r>
      <rPr>
        <sz val="11"/>
        <rFont val="Arial"/>
        <family val="2"/>
      </rPr>
      <t xml:space="preserve">Source: Statistics Canada. </t>
    </r>
    <r>
      <rPr>
        <u/>
        <sz val="11"/>
        <color indexed="12"/>
        <rFont val="Arial"/>
        <family val="2"/>
      </rPr>
      <t>Table 13-10-0800-01</t>
    </r>
    <r>
      <rPr>
        <sz val="11"/>
        <rFont val="Arial"/>
        <family val="2"/>
      </rPr>
      <t xml:space="preserve"> Deaths and mortality rate (age standardization using 2011 population), by selected grouped causes</t>
    </r>
  </si>
  <si>
    <t>Advisory Council on the Status of Women</t>
  </si>
  <si>
    <r>
      <t>Table 14-10-0202-01</t>
    </r>
    <r>
      <rPr>
        <sz val="11"/>
        <rFont val="Arial"/>
        <family val="2"/>
      </rPr>
      <t xml:space="preserve"> Employment by industry, annual</t>
    </r>
  </si>
  <si>
    <r>
      <t>Table 14-10-0204-01</t>
    </r>
    <r>
      <rPr>
        <sz val="11"/>
        <rFont val="Arial"/>
        <family val="2"/>
      </rPr>
      <t xml:space="preserve"> Average weekly earnings by industry, annual</t>
    </r>
  </si>
  <si>
    <t>r: revised data   n.a.:   data not available.</t>
  </si>
  <si>
    <r>
      <t xml:space="preserve">                              Respite beds</t>
    </r>
    <r>
      <rPr>
        <i/>
        <vertAlign val="superscript"/>
        <sz val="8"/>
        <rFont val="Arial"/>
        <family val="2"/>
      </rPr>
      <t>(5)</t>
    </r>
  </si>
  <si>
    <r>
      <t xml:space="preserve">     Other institutions:</t>
    </r>
    <r>
      <rPr>
        <i/>
        <vertAlign val="superscript"/>
        <sz val="11"/>
        <rFont val="Arial"/>
        <family val="2"/>
      </rPr>
      <t>(6)</t>
    </r>
  </si>
  <si>
    <t>Agri-Stability</t>
  </si>
  <si>
    <t>Agri-Invest</t>
  </si>
  <si>
    <r>
      <rPr>
        <sz val="11"/>
        <rFont val="Arial"/>
        <family val="2"/>
      </rPr>
      <t xml:space="preserve">Source: Statistics Canada. </t>
    </r>
    <r>
      <rPr>
        <u/>
        <sz val="11"/>
        <color indexed="12"/>
        <rFont val="Arial"/>
        <family val="2"/>
      </rPr>
      <t>Table  32-10-0045-01</t>
    </r>
    <r>
      <rPr>
        <sz val="11"/>
        <rFont val="Arial"/>
        <family val="2"/>
      </rPr>
      <t xml:space="preserve"> - Farm cash receipts, annual</t>
    </r>
  </si>
  <si>
    <r>
      <rPr>
        <sz val="11"/>
        <rFont val="Arial"/>
        <family val="2"/>
      </rPr>
      <t xml:space="preserve">Source: Statistics Canada. </t>
    </r>
    <r>
      <rPr>
        <u/>
        <sz val="11"/>
        <color indexed="12"/>
        <rFont val="Arial"/>
        <family val="2"/>
      </rPr>
      <t>Table 32-10-0052-01</t>
    </r>
    <r>
      <rPr>
        <sz val="11"/>
        <rFont val="Arial"/>
        <family val="2"/>
      </rPr>
      <t xml:space="preserve"> - Net farm income</t>
    </r>
  </si>
  <si>
    <r>
      <t xml:space="preserve">Machinery &amp; Equipment </t>
    </r>
    <r>
      <rPr>
        <b/>
        <vertAlign val="superscript"/>
        <sz val="12"/>
        <rFont val="Arial"/>
        <family val="2"/>
      </rPr>
      <t>(1)</t>
    </r>
  </si>
  <si>
    <r>
      <rPr>
        <sz val="11"/>
        <rFont val="Arial"/>
        <family val="2"/>
      </rPr>
      <t xml:space="preserve">Source: Statistics Canada. </t>
    </r>
    <r>
      <rPr>
        <u/>
        <sz val="11"/>
        <color indexed="12"/>
        <rFont val="Arial"/>
        <family val="2"/>
      </rPr>
      <t>Table 32-10-0050-01</t>
    </r>
    <r>
      <rPr>
        <sz val="11"/>
        <rFont val="Arial"/>
        <family val="2"/>
      </rPr>
      <t xml:space="preserve"> Value of farm capital at July 1</t>
    </r>
  </si>
  <si>
    <r>
      <rPr>
        <sz val="11"/>
        <rFont val="Arial"/>
        <family val="2"/>
      </rPr>
      <t xml:space="preserve">Source: Statistics Canada. </t>
    </r>
    <r>
      <rPr>
        <u/>
        <sz val="11"/>
        <color indexed="12"/>
        <rFont val="Arial"/>
        <family val="2"/>
      </rPr>
      <t>Table 32-10-0051-01</t>
    </r>
    <r>
      <rPr>
        <sz val="11"/>
        <rFont val="Arial"/>
        <family val="2"/>
      </rPr>
      <t xml:space="preserve"> Farm Debt Outstanding, classified by lender</t>
    </r>
  </si>
  <si>
    <r>
      <rPr>
        <sz val="11"/>
        <rFont val="Arial"/>
        <family val="2"/>
      </rPr>
      <t xml:space="preserve">Source: Statistics Canada. </t>
    </r>
    <r>
      <rPr>
        <sz val="11"/>
        <color indexed="12"/>
        <rFont val="Arial"/>
        <family val="2"/>
      </rPr>
      <t>Table 32-10-0107-01</t>
    </r>
    <r>
      <rPr>
        <sz val="11"/>
        <rFont val="Arial"/>
        <family val="2"/>
      </rPr>
      <t xml:space="preserve"> Aquaculture, production and value</t>
    </r>
  </si>
  <si>
    <t>2018</t>
  </si>
  <si>
    <t>2011*</t>
  </si>
  <si>
    <t>2016*</t>
  </si>
  <si>
    <t>Total capital value ($ '000)</t>
  </si>
  <si>
    <t>Subsidies</t>
  </si>
  <si>
    <t>n.a.: data not available, r: revised, p: preliminary</t>
  </si>
  <si>
    <r>
      <t>2018</t>
    </r>
    <r>
      <rPr>
        <b/>
        <vertAlign val="superscript"/>
        <sz val="12"/>
        <rFont val="Arial"/>
        <family val="2"/>
      </rPr>
      <t>(r)</t>
    </r>
  </si>
  <si>
    <r>
      <rPr>
        <sz val="11"/>
        <rFont val="Arial"/>
        <family val="2"/>
      </rPr>
      <t xml:space="preserve">Source: Statistics Canada. </t>
    </r>
    <r>
      <rPr>
        <sz val="11"/>
        <color indexed="12"/>
        <rFont val="Arial"/>
        <family val="2"/>
      </rPr>
      <t>Table 14-10-0327-01</t>
    </r>
    <r>
      <rPr>
        <sz val="11"/>
        <rFont val="Arial"/>
        <family val="2"/>
      </rPr>
      <t xml:space="preserve"> Labour force characteristics by sex and detailed age group, annual</t>
    </r>
  </si>
  <si>
    <t>Components may not sum to total due to rounding.</t>
  </si>
  <si>
    <t xml:space="preserve">     Wholesale and Retail Trade</t>
  </si>
  <si>
    <t>Total Tax</t>
  </si>
  <si>
    <t>Payable</t>
  </si>
  <si>
    <t>AND SUMMERSIDE</t>
  </si>
  <si>
    <t>TOBACCO, ALCOHOL</t>
  </si>
  <si>
    <t>AND CANNABIS</t>
  </si>
  <si>
    <t>Belgium</t>
  </si>
  <si>
    <t>North Carolina</t>
  </si>
  <si>
    <t>Indiana</t>
  </si>
  <si>
    <t>Others*</t>
  </si>
  <si>
    <t>"Others" includes mobile homes, cottages, minor singles</t>
  </si>
  <si>
    <t>BY YEAR AND QUARTER, UNADJUSTED, CURRENT DOLLARS</t>
  </si>
  <si>
    <t>Row and apartment structures of three units and over</t>
  </si>
  <si>
    <r>
      <t>Table  32-10-0200-01</t>
    </r>
    <r>
      <rPr>
        <sz val="11"/>
        <rFont val="Arial"/>
        <family val="2"/>
      </rPr>
      <t xml:space="preserve"> Hogs statistics, supply and disposition of hogs</t>
    </r>
  </si>
  <si>
    <t>Note:   Data apply to vehicles with valid license plates only and registered within the calendar year.</t>
  </si>
  <si>
    <t>2019/20</t>
  </si>
  <si>
    <t xml:space="preserve">   Other Property Crime (not listed above)</t>
  </si>
  <si>
    <t xml:space="preserve">   Other Violent Violations (not listed above)</t>
  </si>
  <si>
    <t>Agriculture and Land</t>
  </si>
  <si>
    <t>Cannabis Management Corporation</t>
  </si>
  <si>
    <t>Economic Growth, Tourism and Culture</t>
  </si>
  <si>
    <t>Education and Lifelong Learning</t>
  </si>
  <si>
    <t>Environment, Water and Climate Change</t>
  </si>
  <si>
    <t>Fisheries and Communities</t>
  </si>
  <si>
    <t>Social Development and Housing</t>
  </si>
  <si>
    <t xml:space="preserve">   Local, municipal, regional</t>
  </si>
  <si>
    <t xml:space="preserve">     and aboriginal public administration</t>
  </si>
  <si>
    <t>Adult Education</t>
  </si>
  <si>
    <t>Total offences</t>
  </si>
  <si>
    <t>Total Inmate Days - Adult Custody</t>
  </si>
  <si>
    <t>Total Resident Days - Youth Custody</t>
  </si>
  <si>
    <t xml:space="preserve">   Total Criminal Code</t>
  </si>
  <si>
    <t xml:space="preserve">      Criminal Code (without traffic)</t>
  </si>
  <si>
    <t xml:space="preserve">         Crimes against the person</t>
  </si>
  <si>
    <t xml:space="preserve">         Crimes against property</t>
  </si>
  <si>
    <t xml:space="preserve">         Administration of justice</t>
  </si>
  <si>
    <t xml:space="preserve">         Other Criminal Code</t>
  </si>
  <si>
    <t xml:space="preserve">      Criminal Code traffic</t>
  </si>
  <si>
    <t>Adult Criminal Courts</t>
  </si>
  <si>
    <t>Other Federal Statutes</t>
  </si>
  <si>
    <t>Youth Courts</t>
  </si>
  <si>
    <r>
      <rPr>
        <sz val="11"/>
        <rFont val="Arial"/>
        <family val="2"/>
      </rPr>
      <t xml:space="preserve">Statistics Canada. </t>
    </r>
    <r>
      <rPr>
        <u/>
        <sz val="11"/>
        <color indexed="12"/>
        <rFont val="Arial"/>
        <family val="2"/>
      </rPr>
      <t>Table 35-10-0027-01</t>
    </r>
    <r>
      <rPr>
        <sz val="11"/>
        <rFont val="Arial"/>
        <family val="2"/>
      </rPr>
      <t xml:space="preserve"> Adult criminal courts, number of cases and charges by type of decision</t>
    </r>
  </si>
  <si>
    <r>
      <rPr>
        <sz val="11"/>
        <rFont val="Arial"/>
        <family val="2"/>
      </rPr>
      <t xml:space="preserve">Statistics Canada. </t>
    </r>
    <r>
      <rPr>
        <u/>
        <sz val="11"/>
        <color indexed="12"/>
        <rFont val="Arial"/>
        <family val="2"/>
      </rPr>
      <t>Table 35-10-0038-01</t>
    </r>
    <r>
      <rPr>
        <sz val="11"/>
        <rFont val="Arial"/>
        <family val="2"/>
      </rPr>
      <t xml:space="preserve"> Youth courts, number of cases and charges by type of decision</t>
    </r>
  </si>
  <si>
    <t>Provincial GHG Total</t>
  </si>
  <si>
    <t>Oil and Gas</t>
  </si>
  <si>
    <t>Electricity</t>
  </si>
  <si>
    <t>Transportation</t>
  </si>
  <si>
    <t>Heavy Industry</t>
  </si>
  <si>
    <t>Buildings</t>
  </si>
  <si>
    <t>Agriculture</t>
  </si>
  <si>
    <t>Waste</t>
  </si>
  <si>
    <t>Light Manufacturing, Construction, and Forest Resources</t>
  </si>
  <si>
    <t>Estimates presented here are under continual improvement.  Historical emissions may be change in future publications as new data becomes available and methods and models are refined and improved.</t>
  </si>
  <si>
    <t xml:space="preserve">Emission estimates for Solid Waste include emissions from municipal solid waste landfills, wood waste landfills and municipal solid waste composting. </t>
  </si>
  <si>
    <r>
      <t>GREENHOUSE GAS EMISSIONS (Mt CO</t>
    </r>
    <r>
      <rPr>
        <b/>
        <vertAlign val="superscript"/>
        <sz val="14"/>
        <rFont val="Arial"/>
        <family val="2"/>
      </rPr>
      <t>2</t>
    </r>
    <r>
      <rPr>
        <b/>
        <sz val="14"/>
        <rFont val="Arial"/>
        <family val="2"/>
      </rPr>
      <t xml:space="preserve"> eq)</t>
    </r>
  </si>
  <si>
    <r>
      <rPr>
        <sz val="11"/>
        <rFont val="Arial"/>
        <family val="2"/>
      </rPr>
      <t xml:space="preserve">Source: Environment and Climate Change Canada Data. </t>
    </r>
    <r>
      <rPr>
        <u/>
        <sz val="11"/>
        <color indexed="12"/>
        <rFont val="Arial"/>
        <family val="2"/>
      </rPr>
      <t>Canada's official greenhouse gas inventory.</t>
    </r>
  </si>
  <si>
    <r>
      <t>0  indicates emissions of less than 0.0005 Mt CO</t>
    </r>
    <r>
      <rPr>
        <vertAlign val="subscript"/>
        <sz val="10"/>
        <rFont val="Arial"/>
        <family val="2"/>
      </rPr>
      <t>2</t>
    </r>
    <r>
      <rPr>
        <sz val="10"/>
        <rFont val="Arial"/>
        <family val="2"/>
      </rPr>
      <t xml:space="preserve"> eq; truncated due to rounding</t>
    </r>
  </si>
  <si>
    <t>TABLE 115</t>
  </si>
  <si>
    <t>GREENHOUSE GAS EMISSIONS PER CAPITA</t>
  </si>
  <si>
    <r>
      <rPr>
        <sz val="11"/>
        <rFont val="Arial"/>
        <family val="2"/>
      </rPr>
      <t>Source: Statistics Canada.</t>
    </r>
    <r>
      <rPr>
        <u/>
        <sz val="11"/>
        <color indexed="12"/>
        <rFont val="Arial"/>
        <family val="2"/>
      </rPr>
      <t xml:space="preserve"> Table 14-10-0393-01</t>
    </r>
    <r>
      <rPr>
        <sz val="11"/>
        <rFont val="Arial"/>
        <family val="2"/>
      </rPr>
      <t xml:space="preserve"> Labour force characteristics, annual </t>
    </r>
  </si>
  <si>
    <r>
      <rPr>
        <sz val="11"/>
        <rFont val="Arial"/>
        <family val="2"/>
      </rPr>
      <t xml:space="preserve">Source: Statistics Canada. </t>
    </r>
    <r>
      <rPr>
        <u/>
        <sz val="11"/>
        <color indexed="12"/>
        <rFont val="Arial"/>
        <family val="2"/>
      </rPr>
      <t>Table 14-10-0335-01</t>
    </r>
    <r>
      <rPr>
        <sz val="11"/>
        <rFont val="Arial"/>
        <family val="2"/>
      </rPr>
      <t xml:space="preserve"> Employment by economic regions and occupation, annual</t>
    </r>
  </si>
  <si>
    <t xml:space="preserve">     Tobacco, alcoholic beverages and cannabis</t>
  </si>
  <si>
    <t>Training*</t>
  </si>
  <si>
    <t>* Those receiving Training Benefits are also included in the count for Regular Benefits.</t>
  </si>
  <si>
    <t>Total may not equal the sum of components due to rounding.</t>
  </si>
  <si>
    <t>MARKET BASKET MEASURE (2018 BASE)</t>
  </si>
  <si>
    <r>
      <rPr>
        <sz val="11"/>
        <color theme="1"/>
        <rFont val="Arial"/>
        <family val="2"/>
      </rPr>
      <t xml:space="preserve">Source: Statistics Canada. </t>
    </r>
    <r>
      <rPr>
        <u/>
        <sz val="11"/>
        <color indexed="12"/>
        <rFont val="Arial"/>
        <family val="2"/>
      </rPr>
      <t>Table 18-10-0267-01</t>
    </r>
    <r>
      <rPr>
        <sz val="11"/>
        <color theme="1"/>
        <rFont val="Arial"/>
        <family val="2"/>
      </rPr>
      <t xml:space="preserve"> Industrial product price index, by industry, monthly</t>
    </r>
  </si>
  <si>
    <t>Jan 2020=100</t>
  </si>
  <si>
    <t>TRUCKS</t>
  </si>
  <si>
    <t>PASSENGER CARS</t>
  </si>
  <si>
    <t>North American vehicles are motor vehicles manufactured or assembled in North America. These vehicles may be built</t>
  </si>
  <si>
    <t>by domestic or foreign-owned companies. Imported vehicles are motor vehicles manufactured or assembled overseas</t>
  </si>
  <si>
    <t>and marketed in Canada by domestic or foreign-owned companies.</t>
  </si>
  <si>
    <t>Trucks include minivans, sport-utility vehicles, light and heavy trucks, vans and buses.</t>
  </si>
  <si>
    <t>Spain</t>
  </si>
  <si>
    <t>Connecticut</t>
  </si>
  <si>
    <t xml:space="preserve">   Total food industries (including fish products)</t>
  </si>
  <si>
    <t xml:space="preserve">       Fish products industry</t>
  </si>
  <si>
    <t xml:space="preserve">   Printing and Publishing</t>
  </si>
  <si>
    <t xml:space="preserve">   Fabricated metal products industries</t>
  </si>
  <si>
    <t xml:space="preserve">   Machinery Industries</t>
  </si>
  <si>
    <t xml:space="preserve">   Miscellaneous manufacturing</t>
  </si>
  <si>
    <t xml:space="preserve">       Beverage and tobacco products</t>
  </si>
  <si>
    <t>Fuelwood</t>
  </si>
  <si>
    <t>x: suppressed to meet the confidentiality requirements of the Statistics Act</t>
  </si>
  <si>
    <t>2020/21</t>
  </si>
  <si>
    <t>2019-20</t>
  </si>
  <si>
    <t xml:space="preserve">   Sexual Violations Against Children</t>
  </si>
  <si>
    <r>
      <rPr>
        <sz val="11"/>
        <rFont val="Arial"/>
        <family val="2"/>
      </rPr>
      <t xml:space="preserve">Innovation, Science and Economic Development Canada, </t>
    </r>
    <r>
      <rPr>
        <u/>
        <sz val="11"/>
        <color indexed="12"/>
        <rFont val="Arial"/>
        <family val="2"/>
      </rPr>
      <t>Historical Insolvency Statistics - North American Industry Classification System (NAICS) Annual</t>
    </r>
    <r>
      <rPr>
        <sz val="11"/>
        <rFont val="Arial"/>
        <family val="2"/>
      </rPr>
      <t>, Open Government.</t>
    </r>
  </si>
  <si>
    <t>Department of Agriculture and Land</t>
  </si>
  <si>
    <t>Public Schools Branch</t>
  </si>
  <si>
    <t>P.E.I. Student Financial Assistance Corporation</t>
  </si>
  <si>
    <t>P.E.I. Advisory Council on the Status of Women</t>
  </si>
  <si>
    <t>Department of Fisheries and Communities</t>
  </si>
  <si>
    <t>P.E.I. Marine Science Organization</t>
  </si>
  <si>
    <t>Department of Social Development and Housing</t>
  </si>
  <si>
    <t>P.E.I. Housing Corporation</t>
  </si>
  <si>
    <t>Department of Environment, Water and Climate Change</t>
  </si>
  <si>
    <t>Interest charges on Capital Obligations</t>
  </si>
  <si>
    <t>Note: A single ethnic origin response occurs when a person provides one ethnic origin only. A multiple ethnic origin response occurs when a person provides two or more ethnic origins.</t>
  </si>
  <si>
    <t xml:space="preserve">     Business, Building, and Other Support Services</t>
  </si>
  <si>
    <t xml:space="preserve">     Professional, Scientific and Technical Services</t>
  </si>
  <si>
    <t xml:space="preserve">     Forestry, fishing, mining, quarrying, oil and gas</t>
  </si>
  <si>
    <t>Note: Statistics Canada has two monthly programs that measure employment levels and trends: the Labour Force Survey (LFS) and the Survey of Payroll, Employment and Hours (SEPH). The LFS is a household survey while SEPH is a payroll or establishment survey. The LFS provides a broader picture of employment, including employment in agriculture and the number of self employed. SEPH provides a highly reliable gauge of monthly change in non-farm payroll employment. Both the LFS and SEPH, along with information on the number of people receiving regular employment insurance, are useful for a complete picture of supply of the labour market.</t>
  </si>
  <si>
    <t>(r)</t>
  </si>
  <si>
    <t>Source: Statistics Canada, Centre for Demography</t>
  </si>
  <si>
    <t>(p)</t>
  </si>
  <si>
    <t>CENSUS POPULATION BY COUNTY, 1911-2021</t>
  </si>
  <si>
    <t>COUNTY</t>
  </si>
  <si>
    <t xml:space="preserve">Source: Statistics Canada, Census Program. </t>
  </si>
  <si>
    <t xml:space="preserve">  NATIVE RESERVES ON PRINCE EDWARD ISLAND, 2016 and 2021</t>
  </si>
  <si>
    <t>Bedeque and Area</t>
  </si>
  <si>
    <t>Abram-Village</t>
  </si>
  <si>
    <t>Alberton Fire District</t>
  </si>
  <si>
    <t>Alexandra</t>
  </si>
  <si>
    <t>Annandale - Little Pond - Howe Bay</t>
  </si>
  <si>
    <t>Belfast</t>
  </si>
  <si>
    <t>Borden Fire District</t>
  </si>
  <si>
    <t>Cardigan Fire District</t>
  </si>
  <si>
    <t>Central Kings Fire District</t>
  </si>
  <si>
    <t>Central Kings Municipality</t>
  </si>
  <si>
    <t>Alberton (Town)</t>
  </si>
  <si>
    <t>Central Prince</t>
  </si>
  <si>
    <t>Crapaud Municipality</t>
  </si>
  <si>
    <t>Crapaud Fire District, Part 1</t>
  </si>
  <si>
    <t>Crapaud Fire District, Part 2</t>
  </si>
  <si>
    <t>Crossroads</t>
  </si>
  <si>
    <t>Darlington</t>
  </si>
  <si>
    <t>East River Fire District, Part 1</t>
  </si>
  <si>
    <t>East River Fire District, Part 2</t>
  </si>
  <si>
    <t>Eastern Kings</t>
  </si>
  <si>
    <t>Greenmount-Montrose</t>
  </si>
  <si>
    <t>Hampshire</t>
  </si>
  <si>
    <t>Hazelbrook</t>
  </si>
  <si>
    <t>Johnstons River Fire District</t>
  </si>
  <si>
    <t>Kensington (Town)</t>
  </si>
  <si>
    <t>Kensington Fire District, Part 1</t>
  </si>
  <si>
    <t>Kensington Fire District, Part 2</t>
  </si>
  <si>
    <t>Kingston</t>
  </si>
  <si>
    <t>Kinkora Municipality</t>
  </si>
  <si>
    <t>Kinkora Fire District</t>
  </si>
  <si>
    <t>Lennox Island</t>
  </si>
  <si>
    <t>Lot 11 and Area</t>
  </si>
  <si>
    <t>Malpeque Bay</t>
  </si>
  <si>
    <t>Miminegash Municipality</t>
  </si>
  <si>
    <t>Miminegash Fire District</t>
  </si>
  <si>
    <t>Miscouche Municipality</t>
  </si>
  <si>
    <t>Miscouche Fire District</t>
  </si>
  <si>
    <t>Morell Fire District</t>
  </si>
  <si>
    <t>Morell Indian Reserve</t>
  </si>
  <si>
    <t>Murray Harbour Municipality</t>
  </si>
  <si>
    <t>Murray Harbour Fire District</t>
  </si>
  <si>
    <t>Murray River Municipality</t>
  </si>
  <si>
    <t>Murray River Fire District, Part 1</t>
  </si>
  <si>
    <t>New Glasgow</t>
  </si>
  <si>
    <t>New London</t>
  </si>
  <si>
    <t>North River</t>
  </si>
  <si>
    <t>North Rustico Fire District</t>
  </si>
  <si>
    <t>North Rustico (Town)</t>
  </si>
  <si>
    <t>North Shore Municipality</t>
  </si>
  <si>
    <t>North Shore Fire District</t>
  </si>
  <si>
    <t>North Wiltshire</t>
  </si>
  <si>
    <t>Northport</t>
  </si>
  <si>
    <t>O'Leary (Town)</t>
  </si>
  <si>
    <t>O'Leary Fire District</t>
  </si>
  <si>
    <t>Rocky Point</t>
  </si>
  <si>
    <r>
      <rPr>
        <sz val="11"/>
        <rFont val="Arial"/>
        <family val="2"/>
      </rPr>
      <t xml:space="preserve">Source: Statistics Canada, </t>
    </r>
    <r>
      <rPr>
        <u/>
        <sz val="11"/>
        <color indexed="12"/>
        <rFont val="Arial"/>
        <family val="2"/>
      </rPr>
      <t>Census of Population</t>
    </r>
    <r>
      <rPr>
        <sz val="11"/>
        <rFont val="Arial"/>
        <family val="2"/>
      </rPr>
      <t>, 2016 and 2021.</t>
    </r>
  </si>
  <si>
    <t>St. Peters Bay</t>
  </si>
  <si>
    <t>Scotchfort</t>
  </si>
  <si>
    <t>Souris (Town)</t>
  </si>
  <si>
    <t>Souris Fire District</t>
  </si>
  <si>
    <t>Souris West</t>
  </si>
  <si>
    <t>St. Felix</t>
  </si>
  <si>
    <t>St. Nicholas</t>
  </si>
  <si>
    <t>St. Peters Fire District</t>
  </si>
  <si>
    <t>Three Rivers</t>
  </si>
  <si>
    <r>
      <t>Cavendish Resort Municipality</t>
    </r>
    <r>
      <rPr>
        <vertAlign val="superscript"/>
        <sz val="11"/>
        <rFont val="Arial"/>
        <family val="2"/>
      </rPr>
      <t>1</t>
    </r>
  </si>
  <si>
    <t>Tignish (Town)</t>
  </si>
  <si>
    <t>Tignish Fire District</t>
  </si>
  <si>
    <t>1 Cavendish Resort Municipality includes Stanley Bridge, Hope River, Bayview, Cavendish and North Rustico</t>
  </si>
  <si>
    <t>Tignish Shore</t>
  </si>
  <si>
    <t>Tyne Valley Municipality</t>
  </si>
  <si>
    <t>Tyne Valley Fire District</t>
  </si>
  <si>
    <t>Vernon River</t>
  </si>
  <si>
    <t>Victoria Municipality</t>
  </si>
  <si>
    <t>Victoria Fire District</t>
  </si>
  <si>
    <t>Wellington Fire District</t>
  </si>
  <si>
    <t>Wellington Municipality</t>
  </si>
  <si>
    <t>West Point</t>
  </si>
  <si>
    <t>West River</t>
  </si>
  <si>
    <t>Winsloe North</t>
  </si>
  <si>
    <t>York</t>
  </si>
  <si>
    <t>TABLE 9</t>
  </si>
  <si>
    <t>Prior to the 2021 Census, extensive changes were made to the boundaries of Prince Edward Island’s census subdivisions. This was done in order to update the Census geographies to match current boundaries for PEI’s rural municipalities, towns and communities.</t>
  </si>
  <si>
    <r>
      <t xml:space="preserve">2020 </t>
    </r>
    <r>
      <rPr>
        <b/>
        <vertAlign val="superscript"/>
        <sz val="12"/>
        <rFont val="Arial"/>
        <family val="2"/>
      </rPr>
      <t>(r)</t>
    </r>
  </si>
  <si>
    <r>
      <t xml:space="preserve">  2020 </t>
    </r>
    <r>
      <rPr>
        <vertAlign val="superscript"/>
        <sz val="11"/>
        <rFont val="Arial"/>
        <family val="2"/>
      </rPr>
      <t>(r)</t>
    </r>
  </si>
  <si>
    <t>Source: Statistics Canada. Table 14-10-0202 Employment by Industry, annual</t>
  </si>
  <si>
    <t/>
  </si>
  <si>
    <t>Starting with the 2017 reference year, the Survey of Household Spending is conducted every two years.</t>
  </si>
  <si>
    <t>The Market Basket Measure (MBM) is based on the cost of a specific basket of goods and services representing a modest, basic standard of living. It includes the costs of food, clothing, shelter, transportation and other items for a reference family. These costs are compared to the disposable income of families to determine whether or not they fall below the poverty line.</t>
  </si>
  <si>
    <t>An economic family refers to a group of two or more persons who live in the same dwelling and are related to each other by blood, marriage, common-law, adoption or a foster relationship.</t>
  </si>
  <si>
    <r>
      <rPr>
        <sz val="11"/>
        <rFont val="Arial"/>
        <family val="2"/>
      </rPr>
      <t xml:space="preserve">Source: Canada Revenue Agency, </t>
    </r>
    <r>
      <rPr>
        <u/>
        <sz val="11"/>
        <color indexed="12"/>
        <rFont val="Arial"/>
        <family val="2"/>
      </rPr>
      <t>Selected T1 Statistics</t>
    </r>
    <r>
      <rPr>
        <sz val="11"/>
        <rFont val="Arial"/>
        <family val="2"/>
      </rPr>
      <t>,  Tables 2 and 4.</t>
    </r>
  </si>
  <si>
    <r>
      <rPr>
        <sz val="11"/>
        <rFont val="Arial"/>
        <family val="2"/>
      </rPr>
      <t xml:space="preserve">Source: Canada Revenue Agency, </t>
    </r>
    <r>
      <rPr>
        <u/>
        <sz val="11"/>
        <color indexed="12"/>
        <rFont val="Arial"/>
        <family val="2"/>
      </rPr>
      <t>Selected T1 Statistics</t>
    </r>
    <r>
      <rPr>
        <sz val="11"/>
        <rFont val="Arial"/>
        <family val="2"/>
      </rPr>
      <t>,  Table 3</t>
    </r>
  </si>
  <si>
    <t>Salesmen (self-employed)</t>
  </si>
  <si>
    <t>Social Benefits</t>
  </si>
  <si>
    <r>
      <t xml:space="preserve">(1) </t>
    </r>
    <r>
      <rPr>
        <i/>
        <sz val="11"/>
        <rFont val="Arial"/>
        <family val="2"/>
      </rPr>
      <t>Total Tax</t>
    </r>
    <r>
      <rPr>
        <sz val="11"/>
        <rFont val="Arial"/>
        <family val="2"/>
      </rPr>
      <t xml:space="preserve"> includes federal and provincial income tax.</t>
    </r>
  </si>
  <si>
    <t>of Canada Per Capita</t>
  </si>
  <si>
    <t>Electronics and Appliances</t>
  </si>
  <si>
    <t xml:space="preserve">   Chemical Manufacturing</t>
  </si>
  <si>
    <t>(i)</t>
  </si>
  <si>
    <t>TABLE 38</t>
  </si>
  <si>
    <r>
      <rPr>
        <sz val="11"/>
        <rFont val="Arial"/>
        <family val="2"/>
      </rPr>
      <t xml:space="preserve">Source: Statistics Canada. </t>
    </r>
    <r>
      <rPr>
        <u/>
        <sz val="11"/>
        <color indexed="12"/>
        <rFont val="Arial"/>
        <family val="2"/>
      </rPr>
      <t>Table 36-10-0222-01</t>
    </r>
    <r>
      <rPr>
        <sz val="11"/>
        <rFont val="Arial"/>
        <family val="2"/>
      </rPr>
      <t xml:space="preserve"> Gross domestic product, expenditure-based, provincial and territorial, annual</t>
    </r>
  </si>
  <si>
    <t xml:space="preserve"> (x 1,000,000)</t>
  </si>
  <si>
    <t>TABLE 42</t>
  </si>
  <si>
    <t>TABLE 65</t>
  </si>
  <si>
    <t>11. Inventory at December 31</t>
  </si>
  <si>
    <t>PRODUCTION AND DISPOSITION OF EGGS</t>
  </si>
  <si>
    <t>Average Number of Layers (x 1,000)</t>
  </si>
  <si>
    <t>Eggs per 100 Layers</t>
  </si>
  <si>
    <t>Total Disposition of Eggs (x 1,000)</t>
  </si>
  <si>
    <t xml:space="preserve">   In shell sold for consumption</t>
  </si>
  <si>
    <t xml:space="preserve">   Home consumption</t>
  </si>
  <si>
    <t xml:space="preserve">   in shell, leakers and rejects</t>
  </si>
  <si>
    <t>Value of production (dollars, x 1,000)</t>
  </si>
  <si>
    <t>% change</t>
  </si>
  <si>
    <t xml:space="preserve">   In shell, sold for consumption</t>
  </si>
  <si>
    <r>
      <t xml:space="preserve">Table 32-10-0119-01 </t>
    </r>
    <r>
      <rPr>
        <sz val="11"/>
        <rFont val="Arial"/>
        <family val="2"/>
      </rPr>
      <t>Production and disposition of eggs</t>
    </r>
  </si>
  <si>
    <t>TABLE 71</t>
  </si>
  <si>
    <t>TABLE 81</t>
  </si>
  <si>
    <t>(p)*</t>
  </si>
  <si>
    <t>TABLE 84</t>
  </si>
  <si>
    <t xml:space="preserve">   Sexual Assault</t>
  </si>
  <si>
    <t>TABLE 106</t>
  </si>
  <si>
    <t>TABLE 107</t>
  </si>
  <si>
    <t>TABLE 117</t>
  </si>
  <si>
    <t>LOCAL</t>
  </si>
  <si>
    <t>TOURISM EXPENDITURES BY PRODUCT AND CUSTOMER GROUP</t>
  </si>
  <si>
    <t>TOURISM PRODUCTS</t>
  </si>
  <si>
    <t>OTHER PRODUCTS</t>
  </si>
  <si>
    <t>Total Expenditures</t>
  </si>
  <si>
    <t>PEI Residents</t>
  </si>
  <si>
    <t>Other Canadians</t>
  </si>
  <si>
    <t>International Tourists</t>
  </si>
  <si>
    <r>
      <rPr>
        <sz val="11"/>
        <rFont val="Arial"/>
        <family val="2"/>
      </rPr>
      <t xml:space="preserve">Source: Statistics Canada. </t>
    </r>
    <r>
      <rPr>
        <u/>
        <sz val="11"/>
        <color indexed="12"/>
        <rFont val="Arial"/>
        <family val="2"/>
      </rPr>
      <t>Table 24-10-0004-01</t>
    </r>
    <r>
      <rPr>
        <sz val="11"/>
        <rFont val="Arial"/>
        <family val="2"/>
      </rPr>
      <t xml:space="preserve"> Provincial and territorial tourism supply and expenditure</t>
    </r>
  </si>
  <si>
    <t>TABLE 87</t>
  </si>
  <si>
    <t>TOURISM EXPENDITURES BY DETAILED PRODUCT</t>
  </si>
  <si>
    <t>Tourism products are those for which a significant part of their total demand comes from tourists. Other products include spending by tourists on products that are not considered to be tourism products.</t>
  </si>
  <si>
    <t>TOTAL TOURISM EXPENDITURES</t>
  </si>
  <si>
    <t>Total tourism products</t>
  </si>
  <si>
    <t>Total other products</t>
  </si>
  <si>
    <t xml:space="preserve">   Total transportation</t>
  </si>
  <si>
    <t xml:space="preserve">      Passenger air transport</t>
  </si>
  <si>
    <t xml:space="preserve">      Passenger water transport</t>
  </si>
  <si>
    <t xml:space="preserve">      Interurban, charter and tour bus transport</t>
  </si>
  <si>
    <t xml:space="preserve">      Taxis</t>
  </si>
  <si>
    <t xml:space="preserve">      Vehicle rental</t>
  </si>
  <si>
    <t xml:space="preserve">      Vehicle repairs and parts</t>
  </si>
  <si>
    <t xml:space="preserve">      Vehicle fuel</t>
  </si>
  <si>
    <t xml:space="preserve">   Total accommodation</t>
  </si>
  <si>
    <t xml:space="preserve">      Hotels</t>
  </si>
  <si>
    <t xml:space="preserve">      Motels</t>
  </si>
  <si>
    <t xml:space="preserve">      Camping</t>
  </si>
  <si>
    <t xml:space="preserve">      Other accommodation</t>
  </si>
  <si>
    <t xml:space="preserve">   Total food and beverage services</t>
  </si>
  <si>
    <t xml:space="preserve">      Meals from accommodation</t>
  </si>
  <si>
    <t xml:space="preserve">      Meals from restaurants</t>
  </si>
  <si>
    <t xml:space="preserve">      Alcoholic beverages from accommodation</t>
  </si>
  <si>
    <t xml:space="preserve">      Alcoholic beverages from restaurants</t>
  </si>
  <si>
    <t xml:space="preserve">      Meals and alcoholic beverages from other tourism industries</t>
  </si>
  <si>
    <t xml:space="preserve">   Total other tourism products</t>
  </si>
  <si>
    <t xml:space="preserve">      Recreation and entertainment</t>
  </si>
  <si>
    <t xml:space="preserve">      Travel services</t>
  </si>
  <si>
    <t xml:space="preserve">      Convention fees</t>
  </si>
  <si>
    <t xml:space="preserve">      Pre-trip expenses</t>
  </si>
  <si>
    <t xml:space="preserve">      Groceries</t>
  </si>
  <si>
    <t xml:space="preserve">      Beer, wine, and liquor from stores</t>
  </si>
  <si>
    <t xml:space="preserve">      Urban transit and parking</t>
  </si>
  <si>
    <t xml:space="preserve">      Miscellaneous products</t>
  </si>
  <si>
    <t xml:space="preserve">   Information and Culture</t>
  </si>
  <si>
    <t>TABLE 85</t>
  </si>
  <si>
    <t>ETHNIC ORIGINS, 2021 CENSUS</t>
  </si>
  <si>
    <t xml:space="preserve"> North American Indigenous origins</t>
  </si>
  <si>
    <t xml:space="preserve">    North American Indigenous, n.o.s.</t>
  </si>
  <si>
    <t xml:space="preserve">    Prince Edward Islander</t>
  </si>
  <si>
    <t xml:space="preserve">    European, n.o.s.</t>
  </si>
  <si>
    <t xml:space="preserve">      French, n.o.s</t>
  </si>
  <si>
    <t xml:space="preserve">      Western European origins, n.o.s.</t>
  </si>
  <si>
    <t xml:space="preserve">    Southeast European origins</t>
  </si>
  <si>
    <t xml:space="preserve">      Eastern European, n.o.s.</t>
  </si>
  <si>
    <t xml:space="preserve">      Bohemian</t>
  </si>
  <si>
    <t xml:space="preserve">      Celtic, n.o.s.</t>
  </si>
  <si>
    <t xml:space="preserve">      Roma</t>
  </si>
  <si>
    <t xml:space="preserve">      Slavic, n.o.s.</t>
  </si>
  <si>
    <t xml:space="preserve">    African Caribbean</t>
  </si>
  <si>
    <t xml:space="preserve">    Cuban</t>
  </si>
  <si>
    <t xml:space="preserve">    Grenadian</t>
  </si>
  <si>
    <t xml:space="preserve">    West Indian, n.o.s. 62</t>
  </si>
  <si>
    <r>
      <rPr>
        <sz val="11"/>
        <rFont val="Arial"/>
        <family val="2"/>
      </rPr>
      <t xml:space="preserve">Source: Statistics Canada, 2021 Census of Population, </t>
    </r>
    <r>
      <rPr>
        <u/>
        <sz val="11"/>
        <color indexed="12"/>
        <rFont val="Arial"/>
        <family val="2"/>
      </rPr>
      <t>Table 98-10-0338-01</t>
    </r>
    <r>
      <rPr>
        <sz val="11"/>
        <rFont val="Arial"/>
        <family val="2"/>
      </rPr>
      <t>  Ethnic or cultural origin by generation status</t>
    </r>
  </si>
  <si>
    <t xml:space="preserve">  Latin, Central and S. American origins</t>
  </si>
  <si>
    <t xml:space="preserve">      Jordanian</t>
  </si>
  <si>
    <t xml:space="preserve">    Hispanic, n.o.s.</t>
  </si>
  <si>
    <t xml:space="preserve">      Kuwaiti</t>
  </si>
  <si>
    <t xml:space="preserve">    Mayan</t>
  </si>
  <si>
    <t xml:space="preserve">      Persian</t>
  </si>
  <si>
    <t xml:space="preserve">    Latin, Central or South American, n.o.s.</t>
  </si>
  <si>
    <t xml:space="preserve">  African, n.o.s.</t>
  </si>
  <si>
    <t xml:space="preserve">      Turkish</t>
  </si>
  <si>
    <t xml:space="preserve">      Igbo</t>
  </si>
  <si>
    <t xml:space="preserve">      Gujarati</t>
  </si>
  <si>
    <t xml:space="preserve">      Indian (India)</t>
  </si>
  <si>
    <t xml:space="preserve">      Jatt</t>
  </si>
  <si>
    <t xml:space="preserve">      Malayali</t>
  </si>
  <si>
    <t xml:space="preserve">      Tunisian</t>
  </si>
  <si>
    <t xml:space="preserve">      North African origins, n.o.s.</t>
  </si>
  <si>
    <t xml:space="preserve">      Afrikaner</t>
  </si>
  <si>
    <t xml:space="preserve">      Rwandan</t>
  </si>
  <si>
    <t xml:space="preserve">      Chin</t>
  </si>
  <si>
    <t xml:space="preserve">      Zimbabwean</t>
  </si>
  <si>
    <t xml:space="preserve">      Hong Konger</t>
  </si>
  <si>
    <t xml:space="preserve">      Ilocano</t>
  </si>
  <si>
    <t xml:space="preserve">     Japanese</t>
  </si>
  <si>
    <t xml:space="preserve">      Karen</t>
  </si>
  <si>
    <t xml:space="preserve">      Malay</t>
  </si>
  <si>
    <t xml:space="preserve">      East or Southeast Asian, n.o.s. 83</t>
  </si>
  <si>
    <t xml:space="preserve">  Asian, n.o.s.</t>
  </si>
  <si>
    <t>2021 CENSUS DATA ON POPULATION BY AGE AND GENDER</t>
  </si>
  <si>
    <t xml:space="preserve">  MEN+, Total</t>
  </si>
  <si>
    <t xml:space="preserve">  WOMEN+, Total</t>
  </si>
  <si>
    <t>2021 CENSUS DATA ON DWELLINGS AND FAMILIES</t>
  </si>
  <si>
    <t xml:space="preserve">     Apartment building, less than 5 floors</t>
  </si>
  <si>
    <t xml:space="preserve">    Parent is a woman+</t>
  </si>
  <si>
    <t xml:space="preserve">    Parent is a man+</t>
  </si>
  <si>
    <t>Data presented in these tables are 2021 Census counts and NOT population estimates.</t>
  </si>
  <si>
    <t>Starting in 2021, Men+ includes men and boys, as well as some non-binary persons. Women+ includes women and girls, as well as some non-binary persons.</t>
  </si>
  <si>
    <t>Census family refers to a married couple (with or without children of either or both spouses), a couple living common-law (with or without children of either or both partners) or a lone parent of any marital status, with at least one child living in the same dwelling. A couple may be of opposite or same sex. 'Children' in a census family include grandchildren living with their grandparent(s) but with no parents present.</t>
  </si>
  <si>
    <t>Source: Statistics Canada, 2021 Census of Popualtion</t>
  </si>
  <si>
    <r>
      <t>Table 98-10-0022-01</t>
    </r>
    <r>
      <rPr>
        <sz val="11"/>
        <rFont val="Arial"/>
        <family val="2"/>
      </rPr>
      <t>  Age (in single years), average age and median age and gender</t>
    </r>
  </si>
  <si>
    <r>
      <t>Table 98-10-0002-03</t>
    </r>
    <r>
      <rPr>
        <sz val="11"/>
        <rFont val="Arial"/>
        <family val="2"/>
      </rPr>
      <t>  Population and dwelling counts</t>
    </r>
  </si>
  <si>
    <r>
      <t>Table 98-10-0041-01</t>
    </r>
    <r>
      <rPr>
        <sz val="11"/>
        <rFont val="Arial"/>
        <family val="2"/>
      </rPr>
      <t>  Structural type of dwelling and household size</t>
    </r>
  </si>
  <si>
    <t>2021 Census Profiles</t>
  </si>
  <si>
    <r>
      <t xml:space="preserve">2021 </t>
    </r>
    <r>
      <rPr>
        <b/>
        <vertAlign val="superscript"/>
        <sz val="12"/>
        <rFont val="Arial"/>
        <family val="2"/>
      </rPr>
      <t>(r)</t>
    </r>
  </si>
  <si>
    <r>
      <t xml:space="preserve">  2021 </t>
    </r>
    <r>
      <rPr>
        <vertAlign val="superscript"/>
        <sz val="11"/>
        <rFont val="Arial"/>
        <family val="2"/>
      </rPr>
      <t>(r)</t>
    </r>
  </si>
  <si>
    <t>2021 CENSUS DATA ON PRIVATE HOUSEHOLDS</t>
  </si>
  <si>
    <t>Average household size</t>
  </si>
  <si>
    <t xml:space="preserve">     Low income (Low income measure, after tax)</t>
  </si>
  <si>
    <t xml:space="preserve">     Prevalence of low income in 2020</t>
  </si>
  <si>
    <t>Number of private households w/ household income in 2020:</t>
  </si>
  <si>
    <t>Average household income in 2020 (before tax)</t>
  </si>
  <si>
    <t>Median household income in 2020 (before tax)</t>
  </si>
  <si>
    <t>2021 Census of Population, Census Profile</t>
  </si>
  <si>
    <t>Other Basic Organic Chemical</t>
  </si>
  <si>
    <t>Industrial Machinery</t>
  </si>
  <si>
    <t>Soap and Cleaning Compound</t>
  </si>
  <si>
    <t>Starch and Vegetable Fat and Oil</t>
  </si>
  <si>
    <t>COMPARISON OF SELECTED CENSUS FARM DATA, 2006, 2011, 2016 AND 2021</t>
  </si>
  <si>
    <t>2016 / 2021</t>
  </si>
  <si>
    <t>SELECTED 2021 CENSUS OF AGRICULTURE STATISTICS</t>
  </si>
  <si>
    <r>
      <t xml:space="preserve">             2021 Census of Agriculture</t>
    </r>
    <r>
      <rPr>
        <sz val="11"/>
        <rFont val="Arial"/>
        <family val="2"/>
      </rPr>
      <t>, Tables 32-10-0228-01, 32-10-0153-01, 32-10-0164-01</t>
    </r>
  </si>
  <si>
    <t>Type of farm operation arrangement:</t>
  </si>
  <si>
    <t>Sole proprietorship</t>
  </si>
  <si>
    <t>Partnership</t>
  </si>
  <si>
    <t>Family corporation</t>
  </si>
  <si>
    <t>Non-family corporation</t>
  </si>
  <si>
    <t>Other operating arrangements</t>
  </si>
  <si>
    <r>
      <rPr>
        <sz val="11"/>
        <rFont val="Arial"/>
        <family val="2"/>
      </rPr>
      <t xml:space="preserve">Source: Statistics Canada,  </t>
    </r>
    <r>
      <rPr>
        <sz val="11"/>
        <color indexed="12"/>
        <rFont val="Arial"/>
        <family val="2"/>
      </rPr>
      <t>2021 Census of Agriculture</t>
    </r>
    <r>
      <rPr>
        <sz val="11"/>
        <rFont val="Arial"/>
        <family val="2"/>
      </rPr>
      <t>, Tables 32-10-0249-01, 32-10-0235-01</t>
    </r>
  </si>
  <si>
    <t>PRINCE EDWARD ISLAND, 2006, 2011, 2016 AND 2021</t>
  </si>
  <si>
    <t>PRINCE EDWARD ISLAND, 2006, 2011, 2016 and 2021</t>
  </si>
  <si>
    <t xml:space="preserve">Source: Statistics Canada. </t>
  </si>
  <si>
    <r>
      <t xml:space="preserve">               2021 Census of Agriculture</t>
    </r>
    <r>
      <rPr>
        <sz val="11"/>
        <rFont val="Arial"/>
        <family val="2"/>
      </rPr>
      <t>, Tables 32-10-0239-01, 32-10-0166-01</t>
    </r>
    <r>
      <rPr>
        <sz val="11"/>
        <color indexed="12"/>
        <rFont val="Arial"/>
        <family val="2"/>
      </rPr>
      <t xml:space="preserve">
</t>
    </r>
  </si>
  <si>
    <r>
      <t>2022</t>
    </r>
    <r>
      <rPr>
        <b/>
        <vertAlign val="superscript"/>
        <sz val="12"/>
        <rFont val="Arial"/>
        <family val="2"/>
      </rPr>
      <t>(p)</t>
    </r>
  </si>
  <si>
    <r>
      <t>Note 1:   1 kWh = Watt hour x 10</t>
    </r>
    <r>
      <rPr>
        <vertAlign val="superscript"/>
        <sz val="11"/>
        <rFont val="Arial"/>
        <family val="2"/>
      </rPr>
      <t>3</t>
    </r>
  </si>
  <si>
    <r>
      <t>2019</t>
    </r>
    <r>
      <rPr>
        <b/>
        <vertAlign val="superscript"/>
        <sz val="12"/>
        <rFont val="Arial"/>
        <family val="2"/>
      </rPr>
      <t>(r)</t>
    </r>
  </si>
  <si>
    <r>
      <t>2020</t>
    </r>
    <r>
      <rPr>
        <b/>
        <vertAlign val="superscript"/>
        <sz val="12"/>
        <rFont val="Arial"/>
        <family val="2"/>
      </rPr>
      <t>(r)</t>
    </r>
  </si>
  <si>
    <t>Folder B-Economic Sector, file EN_GHG_Econ_Can_Prov_Terr.csv</t>
  </si>
  <si>
    <t>2021/22</t>
  </si>
  <si>
    <t>2022/23</t>
  </si>
  <si>
    <t xml:space="preserve">      Unit A - Adult Women</t>
  </si>
  <si>
    <t>2020-21</t>
  </si>
  <si>
    <t>2021-22</t>
  </si>
  <si>
    <t>FY 2020/21</t>
  </si>
  <si>
    <t>FY 2021/22</t>
  </si>
  <si>
    <t>Environment, Energy and Climate Action</t>
  </si>
  <si>
    <t>Transportation and Infrastructure</t>
  </si>
  <si>
    <t>NET DEBT (End of Year)</t>
  </si>
  <si>
    <t>CRUISE SHIP PASSENGERS</t>
  </si>
  <si>
    <t>Cruise Ships</t>
  </si>
  <si>
    <t>Total Passengers</t>
  </si>
  <si>
    <r>
      <t xml:space="preserve">Practising regsitered nurses </t>
    </r>
    <r>
      <rPr>
        <vertAlign val="superscript"/>
        <sz val="11"/>
        <rFont val="Arial"/>
        <family val="2"/>
      </rPr>
      <t>(2)</t>
    </r>
  </si>
  <si>
    <t>In-province      (436 beds) (2)</t>
  </si>
  <si>
    <t>Net Cash Income</t>
  </si>
  <si>
    <t>(-) Operating Expenses</t>
  </si>
  <si>
    <t>(+) Income in kind</t>
  </si>
  <si>
    <t>(-) Depreciation Charges</t>
  </si>
  <si>
    <t>(+) Value of Inventory changes</t>
  </si>
  <si>
    <r>
      <t>Morell Municipality</t>
    </r>
    <r>
      <rPr>
        <vertAlign val="superscript"/>
        <sz val="11"/>
        <rFont val="Arial"/>
        <family val="2"/>
      </rPr>
      <t>2</t>
    </r>
  </si>
  <si>
    <t>2 The census count for Morell Municipality was revised subsequent to the release of the 2021 data tables.</t>
  </si>
  <si>
    <r>
      <rPr>
        <sz val="11"/>
        <rFont val="Arial"/>
        <family val="2"/>
      </rPr>
      <t xml:space="preserve">   for details, see the </t>
    </r>
    <r>
      <rPr>
        <sz val="11"/>
        <color indexed="12"/>
        <rFont val="Arial"/>
        <family val="2"/>
      </rPr>
      <t>Population and dwelling count amendments, 2021 Census</t>
    </r>
  </si>
  <si>
    <t>Source: Port Charlottetown, Charlottetown, P.E.I.</t>
  </si>
  <si>
    <r>
      <rPr>
        <sz val="10"/>
        <rFont val="Arial"/>
        <family val="2"/>
      </rPr>
      <t xml:space="preserve">Note 2: The number of employed in Registered Nursing in P.E.I.  Source: </t>
    </r>
    <r>
      <rPr>
        <sz val="10"/>
        <color indexed="12"/>
        <rFont val="Arial"/>
        <family val="2"/>
      </rPr>
      <t>Canadian Institute for Health Information (CIHI), Nursing in Canada, Table 4a.</t>
    </r>
  </si>
  <si>
    <t xml:space="preserve">      Federal</t>
  </si>
  <si>
    <t xml:space="preserve">      Provincial</t>
  </si>
  <si>
    <t xml:space="preserve">      Local, Municipal, and Regional</t>
  </si>
  <si>
    <t xml:space="preserve">      Indigenous</t>
  </si>
  <si>
    <t>Jurisdiction</t>
  </si>
  <si>
    <t>Notes: Labour productivity is the ratio between real value added and hours worked. Real value added for each industry and each aggregate is constructed from a Fisher chain index.</t>
  </si>
  <si>
    <r>
      <rPr>
        <sz val="11"/>
        <rFont val="Arial"/>
        <family val="2"/>
      </rPr>
      <t xml:space="preserve">Source: Statistics Canada. </t>
    </r>
    <r>
      <rPr>
        <u/>
        <sz val="11"/>
        <color indexed="12"/>
        <rFont val="Arial"/>
        <family val="2"/>
      </rPr>
      <t>Table 36-10-0480-01</t>
    </r>
    <r>
      <rPr>
        <sz val="11"/>
        <rFont val="Arial"/>
        <family val="2"/>
      </rPr>
      <t>  Labour productivity and related measures by business sector industry and by non-commercial activity consistent with the industry accounts</t>
    </r>
  </si>
  <si>
    <t>CANADA, PROVINCES AND TERRITORIES</t>
  </si>
  <si>
    <t xml:space="preserve">     Fishing, Hunting and Trapping</t>
  </si>
  <si>
    <t xml:space="preserve">     Mining and Oil and Gas Extraction</t>
  </si>
  <si>
    <t xml:space="preserve">     Wholesale Trade</t>
  </si>
  <si>
    <t xml:space="preserve">     Retail Trade</t>
  </si>
  <si>
    <t xml:space="preserve">     Information and Cultural</t>
  </si>
  <si>
    <t xml:space="preserve">     Finance and Insurance</t>
  </si>
  <si>
    <t xml:space="preserve">     Real Estate and Rental and Leasing</t>
  </si>
  <si>
    <t xml:space="preserve">     Administrative and Support, Waste Management</t>
  </si>
  <si>
    <t xml:space="preserve">       and Remediation Services</t>
  </si>
  <si>
    <t xml:space="preserve">     Arts, Entertainment and Recreation</t>
  </si>
  <si>
    <t xml:space="preserve">     Other Private Services</t>
  </si>
  <si>
    <t>TABLE 120</t>
  </si>
  <si>
    <t>TABLE 119</t>
  </si>
  <si>
    <t>TABLE 118B</t>
  </si>
  <si>
    <t>TABLE 118A</t>
  </si>
  <si>
    <t>TABLE 116</t>
  </si>
  <si>
    <t>TABLE 39B</t>
  </si>
  <si>
    <t>TABLE 39A</t>
  </si>
  <si>
    <t>TABLE 37</t>
  </si>
  <si>
    <r>
      <t xml:space="preserve">Non-business Sector Industries </t>
    </r>
    <r>
      <rPr>
        <b/>
        <vertAlign val="superscript"/>
        <sz val="11"/>
        <rFont val="Arial"/>
        <family val="2"/>
      </rPr>
      <t>(1)</t>
    </r>
  </si>
  <si>
    <t>Note 1: Non-business sector industries combines the non-commercial activities of two main components: the government sector (GS) and the non-profit institutions serving households sector (NP), but also including the owner occupied dwellings industry.</t>
  </si>
  <si>
    <t>Note: All population data are based on the 2021 Census counts adjusted for net undercoverage.</t>
  </si>
  <si>
    <t>Note: Population data are based on the 2021 post-censal estimates. All data cover the period July 1 to June 30.</t>
  </si>
  <si>
    <t>Notes: All population data are based on the 2021 Census counts adjusted for net undercoverage.</t>
  </si>
  <si>
    <t>* Total Population does not equal the Census of Population total. This linkage excludes data pertaining to collective households.</t>
  </si>
  <si>
    <t>2021*</t>
  </si>
  <si>
    <r>
      <rPr>
        <sz val="11"/>
        <rFont val="Arial"/>
        <family val="2"/>
      </rPr>
      <t xml:space="preserve">2021 - </t>
    </r>
    <r>
      <rPr>
        <u/>
        <sz val="11"/>
        <color indexed="12"/>
        <rFont val="Arial"/>
        <family val="2"/>
      </rPr>
      <t>Table 32-10-0396-01</t>
    </r>
    <r>
      <rPr>
        <sz val="11"/>
        <rFont val="Arial"/>
        <family val="2"/>
      </rPr>
      <t xml:space="preserve"> Farm population and total population for rural areas and population centres classified by gender and age</t>
    </r>
  </si>
  <si>
    <t>FARM AND NON-FARM POPULATIONS, 1931-2021</t>
  </si>
  <si>
    <t>MILLIONS OF CHAINED (2017) DOLLARS</t>
  </si>
  <si>
    <t>PEI</t>
  </si>
  <si>
    <t>Charlottetown**</t>
  </si>
  <si>
    <t>** Charlottetown Census Agglomeration (CA)</t>
  </si>
  <si>
    <t xml:space="preserve">Under Construction </t>
  </si>
  <si>
    <r>
      <rPr>
        <sz val="11"/>
        <rFont val="Arial"/>
        <family val="2"/>
      </rPr>
      <t xml:space="preserve">Statistics Canada. </t>
    </r>
    <r>
      <rPr>
        <u/>
        <sz val="11"/>
        <color indexed="12"/>
        <rFont val="Arial"/>
        <family val="2"/>
      </rPr>
      <t>Table 34-10-0155-01</t>
    </r>
    <r>
      <rPr>
        <sz val="11"/>
        <rFont val="Arial"/>
        <family val="2"/>
      </rPr>
      <t xml:space="preserve"> Canada Mortgage and Housing Corporation, housing starts, under construction and completions in census agglomerations of 50,000 and over, monthly</t>
    </r>
  </si>
  <si>
    <t>Economic Development, Innovation &amp; Trade</t>
  </si>
  <si>
    <t>Education and Early Years</t>
  </si>
  <si>
    <t>Environment, Water and Climate Action</t>
  </si>
  <si>
    <t>Fisheries, Tourism, Sport &amp; Culture</t>
  </si>
  <si>
    <t>Housing, Land &amp; Communities</t>
  </si>
  <si>
    <t>Social Development and Seniors</t>
  </si>
  <si>
    <t>Workforce, Advanced Learning &amp; Population</t>
  </si>
  <si>
    <t>2023/24</t>
  </si>
  <si>
    <t>Source: Prince Edward Island Department of Education and Early Years</t>
  </si>
  <si>
    <t>PERSONAL INCOME TAX RETURNS, 2016-2022 TAXATION YEARS</t>
  </si>
  <si>
    <r>
      <rPr>
        <sz val="11"/>
        <rFont val="Arial"/>
        <family val="2"/>
      </rPr>
      <t xml:space="preserve">Source: Canada Revenue Agency,  </t>
    </r>
    <r>
      <rPr>
        <u/>
        <sz val="11"/>
        <color rgb="FF0000FF"/>
        <rFont val="Arial"/>
        <family val="2"/>
      </rPr>
      <t>T1 Preliminary Statistics</t>
    </r>
    <r>
      <rPr>
        <sz val="11"/>
        <rFont val="Arial"/>
        <family val="2"/>
      </rPr>
      <t>, 2016 - 2017</t>
    </r>
  </si>
  <si>
    <r>
      <t>Selected T1 Statistics</t>
    </r>
    <r>
      <rPr>
        <sz val="11"/>
        <rFont val="Arial"/>
        <family val="2"/>
      </rPr>
      <t>, 2018 - 2022   Table 5</t>
    </r>
  </si>
  <si>
    <t>PERSONAL INCOME TAX RETURNS, 2022 TAXATION YEAR</t>
  </si>
  <si>
    <t>PERSONAL INCOME TAX RETURNS, 2022 TAXATION YEAR,</t>
  </si>
  <si>
    <t>Note: Beginning in 2023, CMHC discontinued data on housing completions and under construction for all of PEI</t>
  </si>
  <si>
    <r>
      <rPr>
        <sz val="11"/>
        <rFont val="Arial"/>
        <family val="2"/>
      </rPr>
      <t xml:space="preserve">Source: Statistics Canada. </t>
    </r>
    <r>
      <rPr>
        <u/>
        <sz val="11"/>
        <color indexed="12"/>
        <rFont val="Arial"/>
        <family val="2"/>
      </rPr>
      <t>Table 34-10-0286-01</t>
    </r>
    <r>
      <rPr>
        <sz val="11"/>
        <rFont val="Arial"/>
        <family val="2"/>
      </rPr>
      <t xml:space="preserve"> Investment in Building Construction</t>
    </r>
  </si>
  <si>
    <r>
      <t xml:space="preserve">2022 </t>
    </r>
    <r>
      <rPr>
        <b/>
        <vertAlign val="superscript"/>
        <sz val="12"/>
        <rFont val="Arial"/>
        <family val="2"/>
      </rPr>
      <t>(r)</t>
    </r>
  </si>
  <si>
    <t>Taiwan</t>
  </si>
  <si>
    <t>United Kingdom</t>
  </si>
  <si>
    <t>Colorado</t>
  </si>
  <si>
    <t>301.0*</t>
  </si>
  <si>
    <t>* Fuelwood, energy chips, and sawmill residue total</t>
  </si>
  <si>
    <t>2022-23</t>
  </si>
  <si>
    <t>FY 2022/23</t>
  </si>
  <si>
    <t>Accretion Expense</t>
  </si>
  <si>
    <t>In-province      (435 beds) (2)</t>
  </si>
  <si>
    <t>In-province      (433 beds) (2)</t>
  </si>
  <si>
    <r>
      <t>Chronic Conditions</t>
    </r>
    <r>
      <rPr>
        <vertAlign val="superscript"/>
        <sz val="11"/>
        <rFont val="Arial"/>
        <family val="2"/>
      </rPr>
      <t>1</t>
    </r>
  </si>
  <si>
    <t>Percent</t>
  </si>
  <si>
    <t>Overweight or obese, ages 12-17</t>
  </si>
  <si>
    <t>Overweight, ages 18+</t>
  </si>
  <si>
    <t>Obese, ages 18+</t>
  </si>
  <si>
    <t>Meets Canadian Physical Activity Guidelines, ages 12-17</t>
  </si>
  <si>
    <t>Meets Canadian Physical Activity Guidelines, ages 18+</t>
  </si>
  <si>
    <t>Consumes fruit and vegetable 5 or more times per day</t>
  </si>
  <si>
    <t>Currently smokes daily</t>
  </si>
  <si>
    <t>Has a regular healthcare provider</t>
  </si>
  <si>
    <t>Perceived general health as very good or excellent</t>
  </si>
  <si>
    <t>Perceived mental health as very good or excellent</t>
  </si>
  <si>
    <t>X No data available</t>
  </si>
  <si>
    <t>---</t>
  </si>
  <si>
    <t>F</t>
  </si>
  <si>
    <r>
      <t>13.3</t>
    </r>
    <r>
      <rPr>
        <i/>
        <vertAlign val="superscript"/>
        <sz val="10"/>
        <rFont val="Arial"/>
        <family val="2"/>
      </rPr>
      <t>E</t>
    </r>
  </si>
  <si>
    <r>
      <t>9.2</t>
    </r>
    <r>
      <rPr>
        <i/>
        <vertAlign val="superscript"/>
        <sz val="10"/>
        <rFont val="Arial"/>
        <family val="2"/>
      </rPr>
      <t>E</t>
    </r>
  </si>
  <si>
    <r>
      <t>18.4</t>
    </r>
    <r>
      <rPr>
        <i/>
        <vertAlign val="superscript"/>
        <sz val="10"/>
        <rFont val="Arial"/>
        <family val="2"/>
      </rPr>
      <t>E</t>
    </r>
  </si>
  <si>
    <t>X</t>
  </si>
  <si>
    <r>
      <t>29.0</t>
    </r>
    <r>
      <rPr>
        <i/>
        <vertAlign val="superscript"/>
        <sz val="10"/>
        <rFont val="Arial"/>
        <family val="2"/>
      </rPr>
      <t>E</t>
    </r>
  </si>
  <si>
    <r>
      <t>17.6</t>
    </r>
    <r>
      <rPr>
        <i/>
        <vertAlign val="superscript"/>
        <sz val="10"/>
        <rFont val="Arial"/>
        <family val="2"/>
      </rPr>
      <t>E</t>
    </r>
  </si>
  <si>
    <r>
      <t>11.2</t>
    </r>
    <r>
      <rPr>
        <i/>
        <vertAlign val="superscript"/>
        <sz val="10"/>
        <rFont val="Arial"/>
        <family val="2"/>
      </rPr>
      <t>E</t>
    </r>
  </si>
  <si>
    <t>Source: P.E.I. Department of Health and Wellness, Population Health Assessment &amp; Surveillance Unit</t>
  </si>
  <si>
    <t>Source: Statistics Division, Gulf Region, Canada Department of Fisheries and Oceans and Canadian Coast Guard; Prince Edward Island Department of Fisheries, Tourism, Sport and Culture</t>
  </si>
  <si>
    <t>Source: Statistics Division, Gulf Region, Canada Department of Fisheries and Oceans and Canadian Coast Guard &amp; Prince Edward Island Department of Fisheries, Tourism, Sport and Culture</t>
  </si>
  <si>
    <t>Source: Prince Edward Island Department of Fisheries, Tourism, Sport and Culture and Department of Fisheries and Oceans</t>
  </si>
  <si>
    <t>Median Age</t>
  </si>
  <si>
    <t>Source: P.E.I. Department of Fisheries, Tourism, Sport and Culture, Visitor Statistics, Tourism Indicators</t>
  </si>
  <si>
    <r>
      <t>2023</t>
    </r>
    <r>
      <rPr>
        <b/>
        <vertAlign val="superscript"/>
        <sz val="12"/>
        <rFont val="Arial"/>
        <family val="2"/>
      </rPr>
      <t>(p)</t>
    </r>
  </si>
  <si>
    <t>(CHAINED 2017 DOLLARS PER HOUR)</t>
  </si>
  <si>
    <r>
      <rPr>
        <sz val="11"/>
        <rFont val="Arial"/>
        <family val="2"/>
      </rPr>
      <t xml:space="preserve">Source, 2012 to 2021: Statistics Canada. </t>
    </r>
    <r>
      <rPr>
        <u/>
        <sz val="11"/>
        <color indexed="12"/>
        <rFont val="Arial"/>
        <family val="2"/>
      </rPr>
      <t>Table 34-10-0128-01</t>
    </r>
    <r>
      <rPr>
        <sz val="11"/>
        <rFont val="Arial"/>
        <family val="2"/>
      </rPr>
      <t xml:space="preserve"> Canada Mortgage and Housing Corporation, vacancy rates, apartment structures of six units and over, privately initiated in urban centres of 50,000 and over</t>
    </r>
  </si>
  <si>
    <r>
      <t>2021</t>
    </r>
    <r>
      <rPr>
        <b/>
        <vertAlign val="superscript"/>
        <sz val="12"/>
        <rFont val="Arial"/>
        <family val="2"/>
      </rPr>
      <t>(r)</t>
    </r>
  </si>
  <si>
    <t>(Table continues on the next page in Table 118B)</t>
  </si>
  <si>
    <t>(Table continues on the next page in Table 11B)</t>
  </si>
  <si>
    <t>(CHAINED 2017 $ MILLIONS)</t>
  </si>
  <si>
    <r>
      <t>Table 17-10-0152-01</t>
    </r>
    <r>
      <rPr>
        <sz val="11"/>
        <rFont val="Arial"/>
        <family val="2"/>
      </rPr>
      <t xml:space="preserve"> - Population estimates, July 1, by census division, 2021 boundaries</t>
    </r>
  </si>
  <si>
    <r>
      <t>Table 17-10-0153-01</t>
    </r>
    <r>
      <rPr>
        <sz val="11"/>
        <rFont val="Arial"/>
        <family val="2"/>
      </rPr>
      <t xml:space="preserve"> - Components of population change by census division, 2021 boundaries</t>
    </r>
  </si>
  <si>
    <r>
      <rPr>
        <sz val="11"/>
        <rFont val="Arial"/>
        <family val="2"/>
      </rPr>
      <t xml:space="preserve">Source: Statistics Canada. </t>
    </r>
    <r>
      <rPr>
        <u/>
        <sz val="11"/>
        <color indexed="12"/>
        <rFont val="Arial"/>
        <family val="2"/>
      </rPr>
      <t>Table 20-10-0056-01</t>
    </r>
    <r>
      <rPr>
        <sz val="11"/>
        <rFont val="Arial"/>
        <family val="2"/>
      </rPr>
      <t xml:space="preserve"> - Retail trade sales by province and territory</t>
    </r>
  </si>
  <si>
    <t>WOOD ISLANDS, P.E.I. TO CARIBOU, N.S. FERRY SERVICE, 2016-2024</t>
  </si>
  <si>
    <r>
      <t xml:space="preserve">2024 </t>
    </r>
    <r>
      <rPr>
        <vertAlign val="superscript"/>
        <sz val="11"/>
        <rFont val="Arial"/>
        <family val="2"/>
      </rPr>
      <t>(p)</t>
    </r>
  </si>
  <si>
    <t>PRINCE EDWARD ISLAND, 2020 - 2024</t>
  </si>
  <si>
    <t>PRINCE EDWARD ISLAND, 2020-2024</t>
  </si>
  <si>
    <t>CONFEDERATION BRIDGE TWO-WAY CROSSING ESTIMATES, 2021-2024</t>
  </si>
  <si>
    <r>
      <t xml:space="preserve">migration - residual. Example: Population </t>
    </r>
    <r>
      <rPr>
        <vertAlign val="subscript"/>
        <sz val="11"/>
        <rFont val="Arial"/>
        <family val="2"/>
      </rPr>
      <t xml:space="preserve">t(2024) </t>
    </r>
    <r>
      <rPr>
        <sz val="11"/>
        <rFont val="Arial"/>
        <family val="2"/>
      </rPr>
      <t>= 173,713</t>
    </r>
    <r>
      <rPr>
        <vertAlign val="subscript"/>
        <sz val="11"/>
        <rFont val="Arial"/>
        <family val="2"/>
      </rPr>
      <t>t(2023)</t>
    </r>
    <r>
      <rPr>
        <sz val="11"/>
        <rFont val="Arial"/>
        <family val="2"/>
      </rPr>
      <t xml:space="preserve"> + 1,379 - 1,697 + 82 + 4,149 + 924 - 0 = 178,550</t>
    </r>
  </si>
  <si>
    <t xml:space="preserve"> TOTAL MIGRATION</t>
  </si>
  <si>
    <r>
      <t xml:space="preserve">2023 </t>
    </r>
    <r>
      <rPr>
        <b/>
        <vertAlign val="superscript"/>
        <sz val="12"/>
        <rFont val="Arial"/>
        <family val="2"/>
      </rPr>
      <t>(r)</t>
    </r>
  </si>
  <si>
    <r>
      <t xml:space="preserve">2024 </t>
    </r>
    <r>
      <rPr>
        <b/>
        <vertAlign val="superscript"/>
        <sz val="12"/>
        <rFont val="Arial"/>
        <family val="2"/>
      </rPr>
      <t>(p)</t>
    </r>
  </si>
  <si>
    <t>PRINCE EDWARD ISLAND, JULY 1, 2020 - 2024</t>
  </si>
  <si>
    <t>PRINCE EDWARD ISLAND, JULY 1, 2004 - 2024</t>
  </si>
  <si>
    <r>
      <t xml:space="preserve">  2022</t>
    </r>
    <r>
      <rPr>
        <vertAlign val="superscript"/>
        <sz val="11"/>
        <rFont val="Arial"/>
        <family val="2"/>
      </rPr>
      <t xml:space="preserve"> (r)</t>
    </r>
  </si>
  <si>
    <r>
      <t xml:space="preserve">  2023 </t>
    </r>
    <r>
      <rPr>
        <vertAlign val="superscript"/>
        <sz val="11"/>
        <rFont val="Arial"/>
        <family val="2"/>
      </rPr>
      <t>(r)</t>
    </r>
  </si>
  <si>
    <r>
      <t xml:space="preserve">  2024</t>
    </r>
    <r>
      <rPr>
        <vertAlign val="superscript"/>
        <sz val="11"/>
        <rFont val="Arial"/>
        <family val="2"/>
      </rPr>
      <t xml:space="preserve"> (p)</t>
    </r>
  </si>
  <si>
    <r>
      <t xml:space="preserve">  2016 </t>
    </r>
    <r>
      <rPr>
        <vertAlign val="superscript"/>
        <sz val="11"/>
        <rFont val="Arial"/>
        <family val="2"/>
      </rPr>
      <t>(r)</t>
    </r>
  </si>
  <si>
    <r>
      <t xml:space="preserve">  2017 </t>
    </r>
    <r>
      <rPr>
        <vertAlign val="superscript"/>
        <sz val="11"/>
        <rFont val="Arial"/>
        <family val="2"/>
      </rPr>
      <t>(r)</t>
    </r>
  </si>
  <si>
    <r>
      <t xml:space="preserve">  2018 </t>
    </r>
    <r>
      <rPr>
        <vertAlign val="superscript"/>
        <sz val="11"/>
        <rFont val="Arial"/>
        <family val="2"/>
      </rPr>
      <t>(r)</t>
    </r>
  </si>
  <si>
    <r>
      <t xml:space="preserve">  2019 </t>
    </r>
    <r>
      <rPr>
        <vertAlign val="superscript"/>
        <sz val="11"/>
        <rFont val="Arial"/>
        <family val="2"/>
      </rPr>
      <t>(r)</t>
    </r>
  </si>
  <si>
    <t>LOCATION COUNTS BY INDUSTRY, 2016 - 2024</t>
  </si>
  <si>
    <t>2024 LOCATION COUNTS BY EMPLOYMENT SIZE</t>
  </si>
  <si>
    <r>
      <rPr>
        <sz val="11"/>
        <color theme="1"/>
        <rFont val="Arial"/>
        <family val="2"/>
      </rPr>
      <t xml:space="preserve">Source: Statistics Canada. </t>
    </r>
    <r>
      <rPr>
        <sz val="11"/>
        <color rgb="FF0000FF"/>
        <rFont val="Arial"/>
        <family val="2"/>
      </rPr>
      <t>Table  33-10-0764-01</t>
    </r>
    <r>
      <rPr>
        <sz val="11"/>
        <color theme="1"/>
        <rFont val="Arial"/>
        <family val="2"/>
      </rPr>
      <t xml:space="preserve"> - Canadian Business Counts, with employees, December 2024</t>
    </r>
  </si>
  <si>
    <t>ALL RETURNS BY INCOME, 2021 TAXATION YEAR</t>
  </si>
  <si>
    <r>
      <rPr>
        <u/>
        <sz val="11"/>
        <rFont val="Arial"/>
        <family val="2"/>
      </rPr>
      <t xml:space="preserve">Source: Canada Revenue Agency,  </t>
    </r>
    <r>
      <rPr>
        <u/>
        <sz val="11"/>
        <color indexed="12"/>
        <rFont val="Arial"/>
        <family val="2"/>
      </rPr>
      <t>Individual Tax Statistics by Area (ITSA)</t>
    </r>
    <r>
      <rPr>
        <sz val="11"/>
        <rFont val="Arial"/>
        <family val="2"/>
      </rPr>
      <t>, Table 1, 2023 Edition (2021 Tax Year)</t>
    </r>
  </si>
  <si>
    <t>MISCELLANEOUS FINANCIAL STATISTICS, 2022-2024</t>
  </si>
  <si>
    <t>BY PRINCIPAL TRADING AREAS, 2015-2024</t>
  </si>
  <si>
    <t>Ireland</t>
  </si>
  <si>
    <t>TO UNITED STATES BY STATE, 2015-2024</t>
  </si>
  <si>
    <t>Delaware</t>
  </si>
  <si>
    <t>BY INDUSTRY, 2016-2024</t>
  </si>
  <si>
    <t>BY PRODUCT, 2016-2024</t>
  </si>
  <si>
    <t>1st Quarter 2024</t>
  </si>
  <si>
    <t>2nd Quarter 2024</t>
  </si>
  <si>
    <t>3rd Quarter 2024</t>
  </si>
  <si>
    <t>4th Quarter 2024</t>
  </si>
  <si>
    <t>Aquaculture</t>
  </si>
  <si>
    <t>Frozen Food</t>
  </si>
  <si>
    <t>Snack Food</t>
  </si>
  <si>
    <t>Electrical Equipment</t>
  </si>
  <si>
    <t>Lobsters, Frozen, In Shell</t>
  </si>
  <si>
    <t>Potatoes, Fresh or Chilled</t>
  </si>
  <si>
    <t>Parts of Turbo-Jets or Propellers</t>
  </si>
  <si>
    <t>Diagnostic/Laboratory Reagents</t>
  </si>
  <si>
    <t>Lobster, Prepared or Preserved</t>
  </si>
  <si>
    <t>Fruits and Edible Nuts, Frozen</t>
  </si>
  <si>
    <t>Folding Cartons, Boxes and Cases</t>
  </si>
  <si>
    <t>Vaccines, for Veterinary Medecine</t>
  </si>
  <si>
    <t>Oysters, Live, Fresh or Chilled</t>
  </si>
  <si>
    <t>Mussels, Live, Fresh or Chilled</t>
  </si>
  <si>
    <t>Turbo-propellers - under 1,100 kW</t>
  </si>
  <si>
    <t>Crabs, Frozen</t>
  </si>
  <si>
    <t>Organo-Sulphur Compounds</t>
  </si>
  <si>
    <t>Potatoes, Prepared/Preserved, Not Frozen</t>
  </si>
  <si>
    <t>Potatoes, Prepared/Preserved, Frozen</t>
  </si>
  <si>
    <t>SALES OF REFINED PETROLEUM PRODUCTS, 2017-2024</t>
  </si>
  <si>
    <t>Seeded</t>
  </si>
  <si>
    <t>DISPOSITION OF POTATOES, 2015-2023</t>
  </si>
  <si>
    <t xml:space="preserve">ESTIMATES OF PRIMARY FOREST PRODUCTION, 2016-2023 </t>
  </si>
  <si>
    <r>
      <t>2024</t>
    </r>
    <r>
      <rPr>
        <b/>
        <vertAlign val="superscript"/>
        <sz val="11"/>
        <rFont val="Arial"/>
        <family val="2"/>
      </rPr>
      <t>(p)</t>
    </r>
  </si>
  <si>
    <t>(*) 2024 data provided by P.E.I. Department of Fisheries, Tourism, Sport and Culture</t>
  </si>
  <si>
    <t>2020 - 2024</t>
  </si>
  <si>
    <t>PRINCE EDWARD ISLAND ELECTRICITY STATISTICS, 2017-2024</t>
  </si>
  <si>
    <t>Solar-generated power:</t>
  </si>
  <si>
    <t>Energy Storage:</t>
  </si>
  <si>
    <t>TOTAL ELECTRICITY SUPPLY, 2017-2024</t>
  </si>
  <si>
    <t>OF 500 kWh OF ELECTRICITY, 2017-2024</t>
  </si>
  <si>
    <t>GASOLINE SALES FOR THE FISCAL YEAR ENDED MARCH 31, 2018-2024</t>
  </si>
  <si>
    <t>MOTOR VEHICLE REGISTRATIONS, 2017-2024</t>
  </si>
  <si>
    <t>r: revised data. An error was corrected which was excluding online renewals.</t>
  </si>
  <si>
    <r>
      <t>2022</t>
    </r>
    <r>
      <rPr>
        <b/>
        <vertAlign val="superscript"/>
        <sz val="12"/>
        <rFont val="Arial"/>
        <family val="2"/>
      </rPr>
      <t>(r)</t>
    </r>
  </si>
  <si>
    <r>
      <t>2023</t>
    </r>
    <r>
      <rPr>
        <b/>
        <vertAlign val="superscript"/>
        <sz val="12"/>
        <rFont val="Arial"/>
        <family val="2"/>
      </rPr>
      <t>(r)</t>
    </r>
  </si>
  <si>
    <t>BY MONTH, 2005-2024</t>
  </si>
  <si>
    <r>
      <rPr>
        <sz val="11"/>
        <rFont val="Arial"/>
        <family val="2"/>
      </rPr>
      <t xml:space="preserve">Source: U.S. Energy Information Administration, April 2025; </t>
    </r>
    <r>
      <rPr>
        <u/>
        <sz val="11"/>
        <color indexed="12"/>
        <rFont val="Arial"/>
        <family val="2"/>
      </rPr>
      <t>www.eia.gov</t>
    </r>
  </si>
  <si>
    <t>AT SELF-SERVE STATIONS IN MAJOR URBAN CENTRES, CANADA, 2014-2024</t>
  </si>
  <si>
    <t>IN MAJOR URBAN CENTRES, CANADA, 2014-2024</t>
  </si>
  <si>
    <t>PRINCE EDWARD ISLAND, BY CANADIAN ECONOMIC SECTOR, 2014 - 2023</t>
  </si>
  <si>
    <t>CANADIAN PROVINCES, 2014 - 2023 (TONNES)</t>
  </si>
  <si>
    <t>SCHOOL ENROLMENT, 2018/19 - 2024/25</t>
  </si>
  <si>
    <t>2024/25</t>
  </si>
  <si>
    <t>ENROLMENTS, 2018/19 - 2024/25</t>
  </si>
  <si>
    <t>Note: The University of Prince Edward Island (UPEI) school year runs from May of the first year 
to April the following year including two summer sessions. Full-time and part-time data for UPEI 
are recorded as of December 1 of each school year. Summer data are recorded as unique ID 
numbers registered in the summer sessions.</t>
  </si>
  <si>
    <t>ENROLMENTS, 2018/19 - 2023/24</t>
  </si>
  <si>
    <t>TOTAL INMATE DAYS, 2019/20 - 2023/24</t>
  </si>
  <si>
    <t>2023-24</t>
  </si>
  <si>
    <t>BUSINESS BANKRUPTCIES, 2014-2023</t>
  </si>
  <si>
    <t>VALUE OF LIABILITIES, 2014-2023</t>
  </si>
  <si>
    <t>15.1E</t>
  </si>
  <si>
    <t>9.4E</t>
  </si>
  <si>
    <t>FY 2023/24</t>
  </si>
  <si>
    <r>
      <rPr>
        <sz val="11"/>
        <rFont val="Arial"/>
        <family val="2"/>
      </rPr>
      <t xml:space="preserve">Source: P.E.I. Department of Finance, </t>
    </r>
    <r>
      <rPr>
        <u/>
        <sz val="11"/>
        <color indexed="12"/>
        <rFont val="Arial"/>
        <family val="2"/>
      </rPr>
      <t>Public Accounts</t>
    </r>
    <r>
      <rPr>
        <sz val="11"/>
        <rFont val="Arial"/>
        <family val="2"/>
      </rPr>
      <t>, volume I, Financial Statements 2021 - 2024.</t>
    </r>
  </si>
  <si>
    <t>FISCAL YEARS ENDING MARCH 31, 2021, 2022, 2023 AND 2024</t>
  </si>
  <si>
    <t>Department of Agriculture</t>
  </si>
  <si>
    <t>Economic Development, Innovation, and Trade</t>
  </si>
  <si>
    <t>Department of Economic Development, Innovation, and Trade</t>
  </si>
  <si>
    <t>Department of Education and Early Years</t>
  </si>
  <si>
    <t>P.E.I. Regulatory and Appeals Commission</t>
  </si>
  <si>
    <t>Fisheries, Tourism, Sport and Culture</t>
  </si>
  <si>
    <t>Department of Fisheries, Tourism, Sport and Culture</t>
  </si>
  <si>
    <t>Workforce, Advanced Learning and Population</t>
  </si>
  <si>
    <t>Department of Workforce, Advanced Learning and Population</t>
  </si>
  <si>
    <t>Housing, Land and Communities</t>
  </si>
  <si>
    <t>Department of Housing, Land and Communities</t>
  </si>
  <si>
    <t>PROVINCIAL GOVERNMENT EMPLOYMENT, 2013-2024</t>
  </si>
  <si>
    <t>Note 2: City of Summerside Energy Storage is a 10 MW / 20 MWh Battery Energy Storage System</t>
  </si>
  <si>
    <t>before 2019 data archived. This table linked to 2 sources.</t>
  </si>
  <si>
    <t>LOBSTER LANDING STATISTICS, 2010-2024</t>
  </si>
  <si>
    <t>SOURIS, P.E.I. TO GRINDSTONE, MAGDALEN ISLANDS FERRY SERVICE, 2016-2024</t>
  </si>
  <si>
    <t xml:space="preserve">         Prince Edward Home</t>
  </si>
  <si>
    <t>Calculated by the P.E.I. Department of Finance based on Table 44.</t>
  </si>
  <si>
    <t>Note 1: Note 1: Total Capability includes 203 MW of wind-generated power and 31 MW of solar-generated power which is intermittent and variable depending on current wind speeds and sunlight.</t>
  </si>
  <si>
    <r>
      <t xml:space="preserve">TOTAL CAPABILITY </t>
    </r>
    <r>
      <rPr>
        <b/>
        <vertAlign val="superscript"/>
        <sz val="11"/>
        <rFont val="Arial"/>
        <family val="2"/>
      </rPr>
      <t>(1)</t>
    </r>
  </si>
  <si>
    <t xml:space="preserve">   Engie - Norway</t>
  </si>
  <si>
    <t xml:space="preserve">   Engie - West Cape </t>
  </si>
  <si>
    <t>Note 2:  Cost does not include the 10% Provincial rebate that is applied to the first block of energy consumption, which went into effect in 2018.</t>
  </si>
  <si>
    <r>
      <t xml:space="preserve">   City of Summerside </t>
    </r>
    <r>
      <rPr>
        <i/>
        <vertAlign val="superscript"/>
        <sz val="9"/>
        <rFont val="Arial"/>
        <family val="2"/>
      </rPr>
      <t>(2)</t>
    </r>
  </si>
  <si>
    <t>Firm power from other provinces:</t>
  </si>
  <si>
    <t>FISH LANDINGS AND VALUES, 2021-2024</t>
  </si>
  <si>
    <t>AVERAGE PRICE RECEIVED BY FISHERS, 2017-2024</t>
  </si>
  <si>
    <t>Murray River Fire District, Part 2</t>
  </si>
  <si>
    <t>r: revised data, p: preliminary data</t>
  </si>
  <si>
    <t>* Other Intl. Migration = NPRs + Returning Canadians - Emigrants - Canadians Temporarily Abroad</t>
  </si>
  <si>
    <t>x: confidential data   ..: not applicable</t>
  </si>
  <si>
    <t>r: revised data   p: preliminary data  i: intentions   .. not applicable</t>
  </si>
  <si>
    <t>x: suppressed to meet the confidentiality requirements of the Statistics Act</t>
  </si>
  <si>
    <r>
      <rPr>
        <sz val="11"/>
        <rFont val="Arial"/>
        <family val="2"/>
      </rPr>
      <t xml:space="preserve">Source: Statistics Canada. </t>
    </r>
    <r>
      <rPr>
        <u/>
        <sz val="11"/>
        <color indexed="12"/>
        <rFont val="Arial"/>
        <family val="2"/>
      </rPr>
      <t>Table 34-10-0133-01</t>
    </r>
    <r>
      <rPr>
        <sz val="11"/>
        <rFont val="Arial"/>
        <family val="2"/>
      </rPr>
      <t xml:space="preserve"> Canada Mortgage and Housing Corporation, average rents for areas with a population of 10,000 and over</t>
    </r>
  </si>
  <si>
    <t>F : too unreliable to be published</t>
  </si>
  <si>
    <t xml:space="preserve">1 cwt = 45.4 kg.   </t>
  </si>
  <si>
    <t>n/a: not available</t>
  </si>
  <si>
    <t>p: preliminary data   n/a: not available</t>
  </si>
  <si>
    <t>r: revised data   p: preliminary data x: suppressed to meet the confidentiality requirements of the Statistics Act</t>
  </si>
  <si>
    <t>n/a : not available</t>
  </si>
  <si>
    <t>The number of 2023/24 physician services per capita equals 9.0.</t>
  </si>
  <si>
    <r>
      <t>Osteoarthritis</t>
    </r>
    <r>
      <rPr>
        <i/>
        <vertAlign val="superscript"/>
        <sz val="11"/>
        <color theme="1"/>
        <rFont val="Arial"/>
        <family val="2"/>
      </rPr>
      <t>2</t>
    </r>
  </si>
  <si>
    <r>
      <t>Diabetes, all types, excludes gestational diabetes</t>
    </r>
    <r>
      <rPr>
        <i/>
        <vertAlign val="superscript"/>
        <sz val="11"/>
        <color theme="1"/>
        <rFont val="Arial"/>
        <family val="2"/>
      </rPr>
      <t>3</t>
    </r>
  </si>
  <si>
    <r>
      <t>Asthma</t>
    </r>
    <r>
      <rPr>
        <i/>
        <vertAlign val="superscript"/>
        <sz val="11"/>
        <color theme="1"/>
        <rFont val="Arial"/>
        <family val="2"/>
      </rPr>
      <t>3</t>
    </r>
  </si>
  <si>
    <r>
      <t>Chronic Obstructive Pulmonary Disease (COPD)</t>
    </r>
    <r>
      <rPr>
        <i/>
        <vertAlign val="superscript"/>
        <sz val="11"/>
        <color theme="1"/>
        <rFont val="Arial"/>
        <family val="2"/>
      </rPr>
      <t>4</t>
    </r>
  </si>
  <si>
    <r>
      <t>Hypertension, excludes gestational hypertension</t>
    </r>
    <r>
      <rPr>
        <i/>
        <vertAlign val="superscript"/>
        <sz val="11"/>
        <color theme="1"/>
        <rFont val="Arial"/>
        <family val="2"/>
      </rPr>
      <t>2</t>
    </r>
  </si>
  <si>
    <r>
      <t>Ischemic heart disease</t>
    </r>
    <r>
      <rPr>
        <i/>
        <vertAlign val="superscript"/>
        <sz val="11"/>
        <color theme="1"/>
        <rFont val="Arial"/>
        <family val="2"/>
      </rPr>
      <t>2</t>
    </r>
  </si>
  <si>
    <r>
      <t>Dementia, includes Alzheimer's</t>
    </r>
    <r>
      <rPr>
        <i/>
        <vertAlign val="superscript"/>
        <sz val="11"/>
        <rFont val="Arial"/>
        <family val="2"/>
      </rPr>
      <t>5</t>
    </r>
  </si>
  <si>
    <r>
      <t>Health Determinants</t>
    </r>
    <r>
      <rPr>
        <vertAlign val="superscript"/>
        <sz val="12"/>
        <color theme="1"/>
        <rFont val="Arial"/>
        <family val="2"/>
      </rPr>
      <t>6</t>
    </r>
  </si>
  <si>
    <r>
      <t>Living in households with food insecurity</t>
    </r>
    <r>
      <rPr>
        <i/>
        <vertAlign val="superscript"/>
        <sz val="11"/>
        <rFont val="Arial"/>
        <family val="2"/>
      </rPr>
      <t>7</t>
    </r>
  </si>
  <si>
    <r>
      <t>Drinks heavily</t>
    </r>
    <r>
      <rPr>
        <i/>
        <vertAlign val="superscript"/>
        <sz val="11"/>
        <color theme="1"/>
        <rFont val="Arial"/>
        <family val="2"/>
      </rPr>
      <t>8</t>
    </r>
  </si>
  <si>
    <r>
      <rPr>
        <vertAlign val="superscript"/>
        <sz val="10"/>
        <color theme="1"/>
        <rFont val="Arial"/>
        <family val="2"/>
      </rPr>
      <t>1</t>
    </r>
    <r>
      <rPr>
        <sz val="10"/>
        <color theme="1"/>
        <rFont val="Arial"/>
        <family val="2"/>
      </rPr>
      <t xml:space="preserve"> Crude prevalence estimates taken from the Canadian Chronic Disease Surveillance System (CCDSS). Many CCDSS measures were influenced by the COVID-19 pandemic. Changes in such measures may be driven by multiple factors, including (but not limited to) differences in healthcare seeking behaviour, the availability and use of healthcare services, as well as true changes in health status. As such, CCDSS measures should be used cautiously when making inferences about population health during the COVID-19 pandemic. </t>
    </r>
  </si>
  <si>
    <r>
      <rPr>
        <vertAlign val="superscript"/>
        <sz val="10"/>
        <color theme="1"/>
        <rFont val="Arial"/>
        <family val="2"/>
      </rPr>
      <t>2</t>
    </r>
    <r>
      <rPr>
        <sz val="10"/>
        <color theme="1"/>
        <rFont val="Arial"/>
        <family val="2"/>
      </rPr>
      <t xml:space="preserve"> Calculated for those aged 20 years and older.</t>
    </r>
  </si>
  <si>
    <r>
      <rPr>
        <vertAlign val="superscript"/>
        <sz val="10"/>
        <color theme="1"/>
        <rFont val="Arial"/>
        <family val="2"/>
      </rPr>
      <t>3</t>
    </r>
    <r>
      <rPr>
        <sz val="10"/>
        <color theme="1"/>
        <rFont val="Arial"/>
        <family val="2"/>
      </rPr>
      <t xml:space="preserve"> Calculated for those aged 1 year and older.</t>
    </r>
  </si>
  <si>
    <r>
      <rPr>
        <vertAlign val="superscript"/>
        <sz val="10"/>
        <color theme="1"/>
        <rFont val="Arial"/>
        <family val="2"/>
      </rPr>
      <t>4</t>
    </r>
    <r>
      <rPr>
        <sz val="10"/>
        <color theme="1"/>
        <rFont val="Arial"/>
        <family val="2"/>
      </rPr>
      <t xml:space="preserve"> Calculated for those aged 35 years and older.</t>
    </r>
  </si>
  <si>
    <r>
      <rPr>
        <vertAlign val="superscript"/>
        <sz val="10"/>
        <color theme="1"/>
        <rFont val="Arial"/>
        <family val="2"/>
      </rPr>
      <t>5</t>
    </r>
    <r>
      <rPr>
        <sz val="10"/>
        <color theme="1"/>
        <rFont val="Arial"/>
        <family val="2"/>
      </rPr>
      <t xml:space="preserve"> Calculated for those aged 65 years and older.</t>
    </r>
  </si>
  <si>
    <r>
      <rPr>
        <vertAlign val="superscript"/>
        <sz val="10"/>
        <color theme="1"/>
        <rFont val="Arial"/>
        <family val="2"/>
      </rPr>
      <t>6</t>
    </r>
    <r>
      <rPr>
        <sz val="10"/>
        <color theme="1"/>
        <rFont val="Arial"/>
        <family val="2"/>
      </rPr>
      <t xml:space="preserve"> Crude prevalence estimates taken from the Canadian Community Health Survey (CCHS).</t>
    </r>
  </si>
  <si>
    <r>
      <rPr>
        <vertAlign val="superscript"/>
        <sz val="10"/>
        <color theme="1"/>
        <rFont val="Arial"/>
        <family val="2"/>
      </rPr>
      <t>7</t>
    </r>
    <r>
      <rPr>
        <sz val="10"/>
        <color theme="1"/>
        <rFont val="Arial"/>
        <family val="2"/>
      </rPr>
      <t xml:space="preserve"> Combines marginally, moderately, and severely food insecure.</t>
    </r>
  </si>
  <si>
    <r>
      <rPr>
        <vertAlign val="superscript"/>
        <sz val="10"/>
        <color theme="1"/>
        <rFont val="Arial"/>
        <family val="2"/>
      </rPr>
      <t>8</t>
    </r>
    <r>
      <rPr>
        <sz val="10"/>
        <color theme="1"/>
        <rFont val="Arial"/>
        <family val="2"/>
      </rPr>
      <t xml:space="preserve"> Has consumed 5 or more drinks (males) or 4 or more drinks (females) on at least one occasion, at least once a month in the past year.</t>
    </r>
  </si>
  <si>
    <r>
      <rPr>
        <vertAlign val="superscript"/>
        <sz val="10"/>
        <color theme="1"/>
        <rFont val="Arial"/>
        <family val="2"/>
      </rPr>
      <t>E</t>
    </r>
    <r>
      <rPr>
        <sz val="10"/>
        <color theme="1"/>
        <rFont val="Arial"/>
        <family val="2"/>
      </rPr>
      <t xml:space="preserve"> Coefficient of variation is between 15.0% and 35.0% (15.0 &lt; CV ≤ 35.0), so interpret this estimate with caution.</t>
    </r>
  </si>
  <si>
    <r>
      <rPr>
        <vertAlign val="superscript"/>
        <sz val="10"/>
        <color theme="1"/>
        <rFont val="Arial"/>
        <family val="2"/>
      </rPr>
      <t>F</t>
    </r>
    <r>
      <rPr>
        <sz val="10"/>
        <color theme="1"/>
        <rFont val="Arial"/>
        <family val="2"/>
      </rPr>
      <t xml:space="preserve"> Coefficient of variation is greater than 35.0% (CV &gt; 35.0), so the estimate has been suppressed.</t>
    </r>
  </si>
  <si>
    <t>TOTAL PRODUCTS</t>
  </si>
  <si>
    <t>POPULATION AS OF JULY 1, 2016 - 2024</t>
  </si>
  <si>
    <t>2019</t>
  </si>
  <si>
    <t>2020</t>
  </si>
  <si>
    <t>2021</t>
  </si>
  <si>
    <t>2022</t>
  </si>
  <si>
    <t>2023</t>
  </si>
  <si>
    <t>2024</t>
  </si>
  <si>
    <t>25 YEARS OF POPULATION GROWTH, CANADA, PROVINCES AND TERRITORIES, 1999 - 2024</t>
  </si>
  <si>
    <t>POPULATION AND COMPONENTS OF GROWTH, 2009 - 2024</t>
  </si>
  <si>
    <t>2009</t>
  </si>
  <si>
    <t>2010</t>
  </si>
  <si>
    <t>2011</t>
  </si>
  <si>
    <t>2012</t>
  </si>
  <si>
    <t>2013</t>
  </si>
  <si>
    <t>POPULATION AND COMPONENTS OF GROWTH, 2014 - 2024</t>
  </si>
  <si>
    <t>VITAL STATISTICS, 2012 - 2024</t>
  </si>
  <si>
    <t>JULY 1, 2023 TO JUNE 30, 2024</t>
  </si>
  <si>
    <t>MIGRATION TO AND FROM PRINCE EDWARD ISLAND, 2018/2019 - 2023/2024</t>
  </si>
  <si>
    <t>2018/2019</t>
  </si>
  <si>
    <t>2019/2020</t>
  </si>
  <si>
    <t>2020/2021</t>
  </si>
  <si>
    <t>2021/2022</t>
  </si>
  <si>
    <t>2022/2023</t>
  </si>
  <si>
    <t>2023/2024</t>
  </si>
  <si>
    <t>COMPONENTS OF MIGRATION, 2008/2009 - 2023/2024</t>
  </si>
  <si>
    <t>2008/2009</t>
  </si>
  <si>
    <t>2009/2010</t>
  </si>
  <si>
    <t>2010/2011</t>
  </si>
  <si>
    <t>2011/2012</t>
  </si>
  <si>
    <t>2012/2013</t>
  </si>
  <si>
    <t>2013/2014</t>
  </si>
  <si>
    <t>2014/2015</t>
  </si>
  <si>
    <t>2015/2016</t>
  </si>
  <si>
    <t>2016/2017</t>
  </si>
  <si>
    <t>2017/2018</t>
  </si>
  <si>
    <t>POPULATION BY SEX AND AGE GROUPS AS OF JULY 1, 2022 - 2024</t>
  </si>
  <si>
    <t>LABOUR STATISTICS, 2024</t>
  </si>
  <si>
    <t>LABOUR STATISTICS, 2015 - 2024</t>
  </si>
  <si>
    <t>EMPLOYMENT BY OCCUPATION, 2019 - 2024</t>
  </si>
  <si>
    <t>ESTIMATES OF EMPLOYMENT BY INDUSTRY, 2019 - 2024</t>
  </si>
  <si>
    <t>LABOUR STATISTICS BY SEX AND AGE GROUP, 2024</t>
  </si>
  <si>
    <t>LABOUR FORCE BY EDUCATIONAL ATTAINMENT, 2017 - 2024</t>
  </si>
  <si>
    <t>EMPLOYMENT BY INDUSTRY, 2017 - 2024</t>
  </si>
  <si>
    <t>LABOUR PRODUCTIVITY, 2015 - 2024</t>
  </si>
  <si>
    <t>LABOUR PRODUCTIVITY BY INDUSTRY, 2017 - 2024</t>
  </si>
  <si>
    <t>AVERAGE HOUSEHOLD EXPENDITURES, 2015 - 2023</t>
  </si>
  <si>
    <t>AVERAGE WEEKLY WAGES BY SELECTED INDUSTRIES, 2019 - 2024</t>
  </si>
  <si>
    <t>WAGES, SALARIES AND SUPPLEMENTARY LABOUR INCOME, 2020 - 2024</t>
  </si>
  <si>
    <t>EMPLOYMENT INSURANCE STATISTICS, 2019 - 2024</t>
  </si>
  <si>
    <t>2017 - 2024</t>
  </si>
  <si>
    <t>PERSONS WITH INCOME BY TOTAL INCOME, 2013 - 2022</t>
  </si>
  <si>
    <t>HOUSEHOLD INCOME, 2015 - 2023</t>
  </si>
  <si>
    <t>CANADIAN INCOME SURVEY, 2023</t>
  </si>
  <si>
    <t>TOTAL INCOME BY INCOME SOURCE, 2015 - 2022</t>
  </si>
  <si>
    <t>REAL PROVINCIAL GROSS DOMESTIC PRODUCT, 2019 - 2023</t>
  </si>
  <si>
    <t>PROVINCIAL GROSS DOMESTIC PRODUCT, EXPENDITURE-BASED, 2019 - 2023</t>
  </si>
  <si>
    <t>PROVINCIAL GROSS DOMESTIC PRODUCT, INCOME-BASED, 2019 - 2023</t>
  </si>
  <si>
    <t>PERFORMANCE OF GROSS DOMESTIC PRODUCT, 2018 - 2023</t>
  </si>
  <si>
    <t>PROVINCIAL GROSS DOMESTIC PRODUCT BY INDUSTRY, 2019 - 2024</t>
  </si>
  <si>
    <t>ALL-ITEMS CONSUMER PRICE INDEX, 1998 - 2024</t>
  </si>
  <si>
    <t>1998</t>
  </si>
  <si>
    <t>1999</t>
  </si>
  <si>
    <t>2000</t>
  </si>
  <si>
    <t>2001</t>
  </si>
  <si>
    <t>2002</t>
  </si>
  <si>
    <t>2003</t>
  </si>
  <si>
    <t>2004</t>
  </si>
  <si>
    <t>2005</t>
  </si>
  <si>
    <t>2006</t>
  </si>
  <si>
    <t>2007</t>
  </si>
  <si>
    <t>2008</t>
  </si>
  <si>
    <t>CONSUMER PRICE INDEX, 2010 - 2024</t>
  </si>
  <si>
    <t>INDUSTRIAL PRODUCT PRICE INDEXES, 2010 - 2024</t>
  </si>
  <si>
    <t>VALUE OF RETAIL TRADE, 2009 - 2024</t>
  </si>
  <si>
    <t>VALUE OF RETAIL TRADE, BY KIND OF BUSINESS, 2019 - 2024</t>
  </si>
  <si>
    <t>VALUE  OF NEW MOTOR VEHICLE SALES, 2008 - 2024</t>
  </si>
  <si>
    <t>NUMBER OF NEW MOTOR VEHICLE SALES, 2008 - 2024</t>
  </si>
  <si>
    <t>ESTIMATED VALUE OF SHIPMENTS, 2018 - 2024</t>
  </si>
  <si>
    <t>TOTAL INVESTMENT BY TYPE AND INDUSTRY, 2019 - 2025</t>
  </si>
  <si>
    <t>2025</t>
  </si>
  <si>
    <t>PUBLIC INVESTMENT,  2016 - 2025</t>
  </si>
  <si>
    <t>PRIVATE INVESTMENT,  2016 - 2025</t>
  </si>
  <si>
    <t>Notes: Actual expenditures 2016-2023, preliminary actual 2024, intentions 2025</t>
  </si>
  <si>
    <t>NON-RESIDENTIAL CONSTRUCTION INVESTMENT, 2016 - 2024</t>
  </si>
  <si>
    <t>RESIDENTIAL CONSTRUCTION INVESTMENT, 2016-2024</t>
  </si>
  <si>
    <t>BY YEAR AND QUARTER, 2023 - 2024</t>
  </si>
  <si>
    <t>HOUSING STARTS BY TYPE OF UNIT, 2013-2024</t>
  </si>
  <si>
    <t>ANNUAL VACANCY RATE, 2013-2024</t>
  </si>
  <si>
    <t>AVERAGE MONTHLY APARTMENT RENT, 2013-2024</t>
  </si>
  <si>
    <t>VALUE OF BUILDING PERMITS BY TYPE, 2007 - 2024</t>
  </si>
  <si>
    <t>BY TYPE OF DWELLING, 2007 - 2024</t>
  </si>
  <si>
    <t>FARM CASH RECEIPTS, 2016 - 2024</t>
  </si>
  <si>
    <t>FROM FARMING OPERATIONS, 2016 - 2024</t>
  </si>
  <si>
    <t>ANNUAL FARM PRODUCT PRICE INDEX, 2016 - 2024</t>
  </si>
  <si>
    <t>POTATO ACREAGE AND PRODUCTION, 2005 - 2024</t>
  </si>
  <si>
    <t>SUPPLY-DISPOSITION OF FARM ANIMALS, 2022 - 2024</t>
  </si>
  <si>
    <t>PRINCE EDWARD ISLAND, 2016 - 2024</t>
  </si>
  <si>
    <t>CAPITAL VALUE OF ALL FARMS, 2008 - 2024</t>
  </si>
  <si>
    <t>FARM DEBT OUTSTANDING AS OF DECEMBER 31, 2018 - 2024</t>
  </si>
  <si>
    <t>AQUACULTURE STATISTICS, 2011 - 2024</t>
  </si>
  <si>
    <t>AQUACULTURE ECONOMIC STATISTICS, 2018 - 2023</t>
  </si>
  <si>
    <t>SUMMARY STATISTICS 2019 - 2023</t>
  </si>
  <si>
    <t>PRINCE EDWARD ISLAND, 2018 - 2023</t>
  </si>
  <si>
    <t>PRINCE EDWARD ISLAND, 2014 - 2019</t>
  </si>
  <si>
    <t>PERSONAL EXPENDITURES ON TRANSPORTATION, 2014 - 2023</t>
  </si>
  <si>
    <t>BY PROVINCE AND TERRITORY, 2015 - 2024</t>
  </si>
  <si>
    <t>CRIMINAL COURTS, TOTAL CHARGES 2018/2019 - 2022/2023</t>
  </si>
  <si>
    <t>2018-19</t>
  </si>
  <si>
    <t>CRIME STATISTICS, 2018 - 2023</t>
  </si>
  <si>
    <t>PHYSICIAN, HOSPITAL AND NURSING HOME STATISTICS, 2018-2024</t>
  </si>
  <si>
    <t>ACUTE CARE HOSPITAL EXPENDITURES, 2019/20 - 2023/24</t>
  </si>
  <si>
    <t>PHYSICIANS SERVICES, 2019/20 - 2023/24</t>
  </si>
  <si>
    <t>TOTAL FERTILITY RATE, 2011 - 2023</t>
  </si>
  <si>
    <t>LIFE EXPECTANCY AT BIRTH IN YEARS, 2008 - 2023</t>
  </si>
  <si>
    <t>2008/2010</t>
  </si>
  <si>
    <t>2009/2011</t>
  </si>
  <si>
    <t>2010/2012</t>
  </si>
  <si>
    <t>2011/2013</t>
  </si>
  <si>
    <t>2012/2014</t>
  </si>
  <si>
    <t>2013/2015</t>
  </si>
  <si>
    <t>2014/2016</t>
  </si>
  <si>
    <t>2015/2017</t>
  </si>
  <si>
    <t>2016/2018</t>
  </si>
  <si>
    <t>2017/2019</t>
  </si>
  <si>
    <t>2018/2020</t>
  </si>
  <si>
    <t>2019/2021</t>
  </si>
  <si>
    <t>2020/2022</t>
  </si>
  <si>
    <t>2021/2023</t>
  </si>
  <si>
    <t>AGE-STANDARDIZED MORTALITY RATE, 2015 - 2023</t>
  </si>
  <si>
    <t>PRINCE EDWARD ISLAND, 2009 - 2024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</si>
</sst>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Red]\-&quot;$&quot;#,##0"/>
    <numFmt numFmtId="165" formatCode="_-&quot;$&quot;* #,##0.00_-;\-&quot;$&quot;* #,##0.00_-;_-&quot;$&quot;* &quot;-&quot;??_-;_-@_-"/>
    <numFmt numFmtId="166" formatCode="0.0"/>
    <numFmt numFmtId="167" formatCode="#,##0.0"/>
    <numFmt numFmtId="168" formatCode="&quot;$&quot;#,##0"/>
    <numFmt numFmtId="169" formatCode="&quot;$&quot;#,##0.00"/>
    <numFmt numFmtId="170" formatCode="0.0%"/>
    <numFmt numFmtId="171" formatCode="&quot;$&quot;#,##0.000"/>
    <numFmt numFmtId="172" formatCode="_(* #,##0_);_(* \(#,##0\);_(* &quot;-&quot;??_);_(@_)"/>
    <numFmt numFmtId="173" formatCode="#,##0.000"/>
    <numFmt numFmtId="174" formatCode="0.0_)"/>
    <numFmt numFmtId="175" formatCode="0_)"/>
    <numFmt numFmtId="176" formatCode="#,##0.0;\-#,##0.0"/>
    <numFmt numFmtId="177" formatCode="#,##0_ ;\-#,##0\ "/>
    <numFmt numFmtId="178" formatCode="#,##0.0_ ;\-#,##0.0\ "/>
    <numFmt numFmtId="179" formatCode="_(&quot;$&quot;* #,##0_);_(&quot;$&quot;* \(#,##0\);_(&quot;$&quot;* &quot;-&quot;??_);_(@_)"/>
    <numFmt numFmtId="180" formatCode="0.00000000"/>
    <numFmt numFmtId="181" formatCode="0.000"/>
  </numFmts>
  <fonts count="8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1"/>
      <name val="Arial"/>
      <family val="2"/>
    </font>
    <font>
      <b/>
      <sz val="14"/>
      <name val="Arial"/>
      <family val="2"/>
    </font>
    <font>
      <i/>
      <sz val="11"/>
      <name val="Arial"/>
      <family val="2"/>
    </font>
    <font>
      <sz val="10"/>
      <name val="Arial"/>
      <family val="2"/>
    </font>
    <font>
      <b/>
      <sz val="11"/>
      <name val="Arial"/>
      <family val="2"/>
    </font>
    <font>
      <b/>
      <vertAlign val="superscript"/>
      <sz val="12"/>
      <name val="Arial"/>
      <family val="2"/>
    </font>
    <font>
      <b/>
      <vertAlign val="superscript"/>
      <sz val="14"/>
      <name val="Arial"/>
      <family val="2"/>
    </font>
    <font>
      <vertAlign val="superscript"/>
      <sz val="11"/>
      <name val="Arial"/>
      <family val="2"/>
    </font>
    <font>
      <i/>
      <sz val="9"/>
      <name val="Arial"/>
      <family val="2"/>
    </font>
    <font>
      <sz val="9"/>
      <name val="Arial"/>
      <family val="2"/>
    </font>
    <font>
      <sz val="8"/>
      <name val="Arial"/>
      <family val="2"/>
    </font>
    <font>
      <sz val="11"/>
      <color indexed="12"/>
      <name val="Arial"/>
      <family val="2"/>
    </font>
    <font>
      <sz val="10"/>
      <color indexed="12"/>
      <name val="Arial"/>
      <family val="2"/>
    </font>
    <font>
      <i/>
      <sz val="10"/>
      <name val="Arial"/>
      <family val="2"/>
    </font>
    <font>
      <i/>
      <sz val="8"/>
      <name val="Arial"/>
      <family val="2"/>
    </font>
    <font>
      <b/>
      <vertAlign val="superscript"/>
      <sz val="11"/>
      <name val="Arial"/>
      <family val="2"/>
    </font>
    <font>
      <sz val="14"/>
      <name val="Arial"/>
      <family val="2"/>
    </font>
    <font>
      <u/>
      <sz val="10"/>
      <color indexed="12"/>
      <name val="Arial"/>
      <family val="2"/>
    </font>
    <font>
      <i/>
      <vertAlign val="superscript"/>
      <sz val="9"/>
      <name val="Arial"/>
      <family val="2"/>
    </font>
    <font>
      <sz val="11"/>
      <color indexed="14"/>
      <name val="Arial"/>
      <family val="2"/>
    </font>
    <font>
      <b/>
      <sz val="11"/>
      <color indexed="10"/>
      <name val="Arial"/>
      <family val="2"/>
    </font>
    <font>
      <sz val="11"/>
      <color indexed="10"/>
      <name val="Arial"/>
      <family val="2"/>
    </font>
    <font>
      <i/>
      <sz val="9"/>
      <color indexed="12"/>
      <name val="Arial"/>
      <family val="2"/>
    </font>
    <font>
      <sz val="8"/>
      <color indexed="12"/>
      <name val="Arial"/>
      <family val="2"/>
    </font>
    <font>
      <b/>
      <sz val="9"/>
      <name val="Arial"/>
      <family val="2"/>
    </font>
    <font>
      <sz val="11"/>
      <name val="Arial"/>
      <family val="2"/>
    </font>
    <font>
      <sz val="8"/>
      <name val="Arial"/>
      <family val="2"/>
    </font>
    <font>
      <sz val="10"/>
      <color indexed="10"/>
      <name val="Arial"/>
      <family val="2"/>
    </font>
    <font>
      <i/>
      <sz val="10"/>
      <color indexed="12"/>
      <name val="Arial"/>
      <family val="2"/>
    </font>
    <font>
      <b/>
      <sz val="10"/>
      <name val="Arial"/>
      <family val="2"/>
    </font>
    <font>
      <sz val="10"/>
      <name val="Arial"/>
      <family val="2"/>
    </font>
    <font>
      <b/>
      <sz val="11"/>
      <name val="Arial"/>
      <family val="2"/>
    </font>
    <font>
      <sz val="14"/>
      <name val="Arial"/>
      <family val="2"/>
    </font>
    <font>
      <i/>
      <vertAlign val="superscript"/>
      <sz val="10"/>
      <name val="Arial"/>
      <family val="2"/>
    </font>
    <font>
      <i/>
      <sz val="12"/>
      <name val="Arial"/>
      <family val="2"/>
    </font>
    <font>
      <b/>
      <sz val="12"/>
      <name val="Arial"/>
      <family val="2"/>
    </font>
    <font>
      <sz val="12"/>
      <name val="Arial"/>
      <family val="2"/>
    </font>
    <font>
      <b/>
      <sz val="8"/>
      <name val="Arial"/>
      <family val="2"/>
    </font>
    <font>
      <vertAlign val="subscript"/>
      <sz val="11"/>
      <name val="Arial"/>
      <family val="2"/>
    </font>
    <font>
      <sz val="12"/>
      <name val="Arial"/>
      <family val="2"/>
    </font>
    <font>
      <sz val="9"/>
      <color indexed="14"/>
      <name val="Arial"/>
      <family val="2"/>
    </font>
    <font>
      <sz val="9"/>
      <name val="Arial"/>
      <family val="2"/>
    </font>
    <font>
      <i/>
      <sz val="9"/>
      <name val="Arial"/>
      <family val="2"/>
    </font>
    <font>
      <sz val="10"/>
      <color indexed="12"/>
      <name val="Arial"/>
      <family val="2"/>
    </font>
    <font>
      <i/>
      <sz val="9"/>
      <color indexed="10"/>
      <name val="Arial"/>
      <family val="2"/>
    </font>
    <font>
      <sz val="11"/>
      <color indexed="55"/>
      <name val="Arial"/>
      <family val="2"/>
    </font>
    <font>
      <sz val="9"/>
      <name val="Times New Roman"/>
      <family val="1"/>
    </font>
    <font>
      <sz val="11"/>
      <color indexed="12"/>
      <name val="Arial"/>
      <family val="2"/>
    </font>
    <font>
      <sz val="10"/>
      <name val="Arial"/>
      <family val="2"/>
    </font>
    <font>
      <b/>
      <sz val="14"/>
      <name val="Arial"/>
      <family val="2"/>
    </font>
    <font>
      <sz val="10"/>
      <color indexed="10"/>
      <name val="Arial"/>
      <family val="2"/>
    </font>
    <font>
      <sz val="10"/>
      <name val="Arial"/>
      <family val="2"/>
    </font>
    <font>
      <b/>
      <sz val="10"/>
      <color indexed="10"/>
      <name val="Arial"/>
      <family val="2"/>
    </font>
    <font>
      <sz val="11"/>
      <color indexed="10"/>
      <name val="Arial"/>
      <family val="2"/>
    </font>
    <font>
      <sz val="11"/>
      <color theme="1"/>
      <name val="Arial"/>
      <family val="2"/>
    </font>
    <font>
      <b/>
      <sz val="11"/>
      <name val="Arial"/>
      <family val="2"/>
    </font>
    <font>
      <b/>
      <sz val="12"/>
      <name val="Arial"/>
      <family val="2"/>
    </font>
    <font>
      <sz val="11"/>
      <name val="Arial"/>
      <family val="2"/>
    </font>
    <font>
      <i/>
      <sz val="9"/>
      <name val="Arial"/>
      <family val="2"/>
    </font>
    <font>
      <sz val="10"/>
      <color indexed="14"/>
      <name val="Arial"/>
      <family val="2"/>
    </font>
    <font>
      <i/>
      <vertAlign val="superscript"/>
      <sz val="11"/>
      <name val="Arial"/>
      <family val="2"/>
    </font>
    <font>
      <i/>
      <vertAlign val="superscript"/>
      <sz val="8"/>
      <name val="Arial"/>
      <family val="2"/>
    </font>
    <font>
      <u/>
      <sz val="11"/>
      <color indexed="12"/>
      <name val="Arial"/>
      <family val="2"/>
    </font>
    <font>
      <b/>
      <i/>
      <sz val="9"/>
      <name val="Arial"/>
      <family val="2"/>
    </font>
    <font>
      <u/>
      <sz val="11"/>
      <name val="Arial"/>
      <family val="2"/>
    </font>
    <font>
      <sz val="9"/>
      <color theme="1"/>
      <name val="Arial"/>
      <family val="2"/>
    </font>
    <font>
      <sz val="11"/>
      <color rgb="FF000000"/>
      <name val="Calibri"/>
      <family val="2"/>
    </font>
    <font>
      <sz val="10"/>
      <color theme="0"/>
      <name val="Arial"/>
      <family val="2"/>
    </font>
    <font>
      <vertAlign val="subscript"/>
      <sz val="10"/>
      <name val="Arial"/>
      <family val="2"/>
    </font>
    <font>
      <sz val="10"/>
      <color theme="1"/>
      <name val="Arial"/>
      <family val="2"/>
    </font>
    <font>
      <u/>
      <sz val="11"/>
      <color rgb="FF0000FF"/>
      <name val="Arial"/>
      <family val="2"/>
    </font>
    <font>
      <b/>
      <vertAlign val="superscript"/>
      <sz val="10"/>
      <name val="Arial"/>
      <family val="2"/>
    </font>
    <font>
      <sz val="11"/>
      <color rgb="FF0000FF"/>
      <name val="Arial"/>
      <family val="2"/>
    </font>
    <font>
      <i/>
      <sz val="11"/>
      <color theme="1"/>
      <name val="Arial"/>
      <family val="2"/>
    </font>
    <font>
      <i/>
      <vertAlign val="superscript"/>
      <sz val="11"/>
      <color theme="1"/>
      <name val="Arial"/>
      <family val="2"/>
    </font>
    <font>
      <sz val="12"/>
      <color theme="1"/>
      <name val="Arial"/>
      <family val="2"/>
    </font>
    <font>
      <vertAlign val="superscript"/>
      <sz val="12"/>
      <color theme="1"/>
      <name val="Arial"/>
      <family val="2"/>
    </font>
    <font>
      <vertAlign val="superscript"/>
      <sz val="10"/>
      <color theme="1"/>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45">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right/>
      <top style="thick">
        <color indexed="64"/>
      </top>
      <bottom/>
      <diagonal/>
    </border>
    <border>
      <left/>
      <right style="medium">
        <color indexed="64"/>
      </right>
      <top style="thick">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top style="double">
        <color auto="1"/>
      </top>
      <bottom/>
      <diagonal/>
    </border>
    <border>
      <left/>
      <right style="thin">
        <color indexed="64"/>
      </right>
      <top style="thin">
        <color indexed="64"/>
      </top>
      <bottom/>
      <diagonal/>
    </border>
    <border>
      <left style="medium">
        <color indexed="64"/>
      </left>
      <right/>
      <top/>
      <bottom style="thick">
        <color indexed="64"/>
      </bottom>
      <diagonal/>
    </border>
    <border>
      <left style="medium">
        <color indexed="64"/>
      </left>
      <right/>
      <top style="thick">
        <color indexed="64"/>
      </top>
      <bottom/>
      <diagonal/>
    </border>
  </borders>
  <cellStyleXfs count="17">
    <xf numFmtId="0" fontId="0" fillId="0" borderId="0"/>
    <xf numFmtId="4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24"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4" fillId="0" borderId="0"/>
    <xf numFmtId="0" fontId="3" fillId="0" borderId="0"/>
    <xf numFmtId="0" fontId="72" fillId="0" borderId="0"/>
    <xf numFmtId="0" fontId="3" fillId="0" borderId="0"/>
    <xf numFmtId="0" fontId="4" fillId="0" borderId="0"/>
    <xf numFmtId="0" fontId="4" fillId="0" borderId="0"/>
    <xf numFmtId="0" fontId="2" fillId="0" borderId="0"/>
    <xf numFmtId="0" fontId="2" fillId="0" borderId="0"/>
    <xf numFmtId="0" fontId="1" fillId="0" borderId="0"/>
    <xf numFmtId="0" fontId="1" fillId="0" borderId="0"/>
  </cellStyleXfs>
  <cellXfs count="1006">
    <xf numFmtId="0" fontId="0" fillId="0" borderId="0" xfId="0"/>
    <xf numFmtId="0" fontId="0" fillId="0" borderId="0" xfId="0" applyAlignment="1">
      <alignment horizontal="center"/>
    </xf>
    <xf numFmtId="0" fontId="0" fillId="0" borderId="0" xfId="0" applyAlignment="1">
      <alignment horizontal="left"/>
    </xf>
    <xf numFmtId="0" fontId="6" fillId="0" borderId="0" xfId="0" applyFont="1" applyAlignment="1">
      <alignment horizontal="center"/>
    </xf>
    <xf numFmtId="0" fontId="6" fillId="0" borderId="1" xfId="0" applyFont="1" applyBorder="1" applyAlignment="1">
      <alignment horizontal="center"/>
    </xf>
    <xf numFmtId="3" fontId="0" fillId="0" borderId="0" xfId="0" applyNumberFormat="1" applyAlignment="1">
      <alignment horizontal="center"/>
    </xf>
    <xf numFmtId="3" fontId="6" fillId="0" borderId="1" xfId="0" applyNumberFormat="1" applyFont="1" applyBorder="1" applyAlignment="1">
      <alignment horizontal="center"/>
    </xf>
    <xf numFmtId="3" fontId="6" fillId="0" borderId="0" xfId="0" applyNumberFormat="1" applyFont="1" applyAlignment="1">
      <alignment horizontal="center"/>
    </xf>
    <xf numFmtId="3" fontId="5" fillId="0" borderId="0" xfId="0" applyNumberFormat="1" applyFont="1" applyAlignment="1">
      <alignment horizontal="center"/>
    </xf>
    <xf numFmtId="0" fontId="7" fillId="0" borderId="0" xfId="0" applyFont="1" applyAlignment="1">
      <alignment horizontal="left"/>
    </xf>
    <xf numFmtId="0" fontId="5" fillId="0" borderId="0" xfId="0" applyFont="1" applyAlignment="1">
      <alignment horizontal="left"/>
    </xf>
    <xf numFmtId="38" fontId="7" fillId="0" borderId="0" xfId="0" applyNumberFormat="1" applyFont="1" applyAlignment="1">
      <alignment horizontal="right"/>
    </xf>
    <xf numFmtId="3" fontId="7" fillId="0" borderId="0" xfId="0" applyNumberFormat="1" applyFont="1" applyAlignment="1">
      <alignment horizontal="right"/>
    </xf>
    <xf numFmtId="0" fontId="0" fillId="0" borderId="0" xfId="0" applyAlignment="1">
      <alignment horizontal="right"/>
    </xf>
    <xf numFmtId="0" fontId="8" fillId="0" borderId="0" xfId="0" applyFont="1" applyAlignment="1">
      <alignment horizontal="center"/>
    </xf>
    <xf numFmtId="0" fontId="5" fillId="0" borderId="0" xfId="0" applyFont="1" applyAlignment="1">
      <alignment horizontal="center"/>
    </xf>
    <xf numFmtId="0" fontId="0" fillId="0" borderId="1" xfId="0" applyBorder="1" applyAlignment="1">
      <alignment horizontal="left"/>
    </xf>
    <xf numFmtId="0" fontId="0" fillId="0" borderId="1" xfId="0" applyBorder="1" applyAlignment="1">
      <alignment horizontal="right"/>
    </xf>
    <xf numFmtId="3" fontId="0" fillId="0" borderId="0" xfId="0" applyNumberFormat="1" applyAlignment="1">
      <alignment horizontal="right"/>
    </xf>
    <xf numFmtId="0" fontId="7" fillId="0" borderId="0" xfId="0" applyFont="1" applyAlignment="1">
      <alignment horizontal="center"/>
    </xf>
    <xf numFmtId="3" fontId="7" fillId="0" borderId="0" xfId="0" applyNumberFormat="1" applyFont="1" applyAlignment="1">
      <alignment horizontal="center"/>
    </xf>
    <xf numFmtId="0" fontId="5" fillId="0" borderId="1" xfId="0" applyFont="1" applyBorder="1" applyAlignment="1">
      <alignment horizontal="center"/>
    </xf>
    <xf numFmtId="0" fontId="0" fillId="0" borderId="1" xfId="0" applyBorder="1"/>
    <xf numFmtId="0" fontId="7" fillId="0" borderId="0" xfId="0" quotePrefix="1" applyFont="1" applyAlignment="1">
      <alignment horizontal="left"/>
    </xf>
    <xf numFmtId="0" fontId="7" fillId="0" borderId="0" xfId="0" applyFont="1"/>
    <xf numFmtId="0" fontId="8" fillId="0" borderId="0" xfId="0" applyFont="1"/>
    <xf numFmtId="0" fontId="5" fillId="0" borderId="0" xfId="0" applyFont="1"/>
    <xf numFmtId="37" fontId="0" fillId="0" borderId="0" xfId="0" applyNumberFormat="1"/>
    <xf numFmtId="0" fontId="11" fillId="0" borderId="0" xfId="0" applyFont="1"/>
    <xf numFmtId="0" fontId="11" fillId="0" borderId="0" xfId="0" applyFont="1" applyAlignment="1">
      <alignment horizontal="center"/>
    </xf>
    <xf numFmtId="0" fontId="6" fillId="0" borderId="0" xfId="0" applyFont="1"/>
    <xf numFmtId="3" fontId="7" fillId="0" borderId="0" xfId="0" applyNumberFormat="1" applyFont="1"/>
    <xf numFmtId="0" fontId="5" fillId="0" borderId="0" xfId="0" applyFont="1" applyAlignment="1">
      <alignment horizontal="right"/>
    </xf>
    <xf numFmtId="167" fontId="7" fillId="0" borderId="0" xfId="0" applyNumberFormat="1" applyFont="1" applyAlignment="1">
      <alignment horizontal="center"/>
    </xf>
    <xf numFmtId="168" fontId="7" fillId="0" borderId="0" xfId="0" applyNumberFormat="1" applyFont="1" applyAlignment="1">
      <alignment horizontal="center"/>
    </xf>
    <xf numFmtId="170" fontId="7" fillId="0" borderId="0" xfId="0" applyNumberFormat="1" applyFont="1" applyAlignment="1">
      <alignment horizontal="center"/>
    </xf>
    <xf numFmtId="0" fontId="9" fillId="0" borderId="0" xfId="0" applyFont="1"/>
    <xf numFmtId="0" fontId="15" fillId="0" borderId="0" xfId="0" applyFont="1"/>
    <xf numFmtId="2" fontId="11" fillId="0" borderId="0" xfId="0" applyNumberFormat="1" applyFont="1" applyAlignment="1">
      <alignment horizontal="center"/>
    </xf>
    <xf numFmtId="167" fontId="7" fillId="0" borderId="0" xfId="0" applyNumberFormat="1" applyFont="1"/>
    <xf numFmtId="0" fontId="7" fillId="0" borderId="0" xfId="0" quotePrefix="1" applyFont="1"/>
    <xf numFmtId="3" fontId="7" fillId="0" borderId="0" xfId="0" quotePrefix="1" applyNumberFormat="1" applyFont="1" applyAlignment="1">
      <alignment horizontal="right"/>
    </xf>
    <xf numFmtId="3" fontId="0" fillId="0" borderId="0" xfId="0" applyNumberFormat="1"/>
    <xf numFmtId="0" fontId="8" fillId="0" borderId="0" xfId="0" applyFont="1" applyAlignment="1">
      <alignment horizontal="left"/>
    </xf>
    <xf numFmtId="3" fontId="11" fillId="0" borderId="0" xfId="0" applyNumberFormat="1" applyFont="1"/>
    <xf numFmtId="0" fontId="20" fillId="0" borderId="0" xfId="0" applyFont="1"/>
    <xf numFmtId="0" fontId="21" fillId="0" borderId="0" xfId="0" applyFont="1"/>
    <xf numFmtId="3" fontId="11" fillId="0" borderId="0" xfId="0" applyNumberFormat="1" applyFont="1" applyAlignment="1">
      <alignment horizontal="left"/>
    </xf>
    <xf numFmtId="42" fontId="7" fillId="0" borderId="0" xfId="0" applyNumberFormat="1" applyFont="1" applyAlignment="1">
      <alignment horizontal="left"/>
    </xf>
    <xf numFmtId="0" fontId="23" fillId="0" borderId="0" xfId="0" applyFont="1"/>
    <xf numFmtId="3" fontId="11" fillId="0" borderId="0" xfId="0" applyNumberFormat="1" applyFont="1" applyAlignment="1">
      <alignment horizontal="right"/>
    </xf>
    <xf numFmtId="3" fontId="5" fillId="0" borderId="0" xfId="0" applyNumberFormat="1" applyFont="1" applyAlignment="1">
      <alignment horizontal="left"/>
    </xf>
    <xf numFmtId="3" fontId="7" fillId="0" borderId="2" xfId="0" applyNumberFormat="1" applyFont="1" applyBorder="1" applyAlignment="1">
      <alignment horizontal="right"/>
    </xf>
    <xf numFmtId="0" fontId="11" fillId="0" borderId="0" xfId="0" applyFont="1" applyAlignment="1">
      <alignment horizontal="left"/>
    </xf>
    <xf numFmtId="37" fontId="11" fillId="0" borderId="0" xfId="0" applyNumberFormat="1" applyFont="1" applyAlignment="1">
      <alignment horizontal="right"/>
    </xf>
    <xf numFmtId="0" fontId="6" fillId="0" borderId="0" xfId="0" applyFont="1" applyAlignment="1">
      <alignment horizontal="right"/>
    </xf>
    <xf numFmtId="37" fontId="7" fillId="0" borderId="0" xfId="0" applyNumberFormat="1" applyFont="1" applyAlignment="1">
      <alignment horizontal="right"/>
    </xf>
    <xf numFmtId="167" fontId="7" fillId="0" borderId="0" xfId="0" applyNumberFormat="1" applyFont="1" applyAlignment="1">
      <alignment horizontal="right"/>
    </xf>
    <xf numFmtId="0" fontId="11" fillId="0" borderId="0" xfId="0" applyFont="1" applyAlignment="1">
      <alignment horizontal="right"/>
    </xf>
    <xf numFmtId="166" fontId="7" fillId="0" borderId="0" xfId="0" applyNumberFormat="1" applyFont="1" applyAlignment="1">
      <alignment horizontal="right"/>
    </xf>
    <xf numFmtId="168" fontId="7" fillId="0" borderId="0" xfId="0" applyNumberFormat="1" applyFont="1" applyAlignment="1">
      <alignment horizontal="right"/>
    </xf>
    <xf numFmtId="0" fontId="5" fillId="0" borderId="1" xfId="0" applyFont="1" applyBorder="1" applyAlignment="1">
      <alignment horizontal="left"/>
    </xf>
    <xf numFmtId="0" fontId="5" fillId="0" borderId="1" xfId="0" applyFont="1" applyBorder="1" applyAlignment="1">
      <alignment horizontal="right"/>
    </xf>
    <xf numFmtId="3" fontId="18" fillId="0" borderId="0" xfId="0" applyNumberFormat="1" applyFont="1" applyAlignment="1">
      <alignment horizontal="right"/>
    </xf>
    <xf numFmtId="168" fontId="11" fillId="0" borderId="0" xfId="0" applyNumberFormat="1" applyFont="1" applyAlignment="1">
      <alignment horizontal="right"/>
    </xf>
    <xf numFmtId="168" fontId="15" fillId="0" borderId="0" xfId="0" applyNumberFormat="1" applyFont="1" applyAlignment="1">
      <alignment horizontal="right"/>
    </xf>
    <xf numFmtId="167" fontId="18" fillId="0" borderId="0" xfId="0" applyNumberFormat="1" applyFont="1" applyAlignment="1">
      <alignment horizontal="right"/>
    </xf>
    <xf numFmtId="3" fontId="18" fillId="0" borderId="2" xfId="0" applyNumberFormat="1" applyFont="1" applyBorder="1" applyAlignment="1">
      <alignment horizontal="right"/>
    </xf>
    <xf numFmtId="3" fontId="15" fillId="0" borderId="0" xfId="0" applyNumberFormat="1" applyFont="1" applyAlignment="1">
      <alignment horizontal="right"/>
    </xf>
    <xf numFmtId="0" fontId="10" fillId="0" borderId="0" xfId="0" applyFont="1"/>
    <xf numFmtId="0" fontId="7" fillId="0" borderId="2" xfId="0" applyFont="1" applyBorder="1"/>
    <xf numFmtId="168" fontId="11" fillId="0" borderId="0" xfId="0" applyNumberFormat="1" applyFont="1" applyAlignment="1">
      <alignment horizontal="left"/>
    </xf>
    <xf numFmtId="0" fontId="5" fillId="0" borderId="1" xfId="0" applyFont="1" applyBorder="1"/>
    <xf numFmtId="0" fontId="23" fillId="0" borderId="0" xfId="0" applyFont="1" applyAlignment="1">
      <alignment horizontal="left"/>
    </xf>
    <xf numFmtId="0" fontId="0" fillId="0" borderId="1" xfId="0" applyBorder="1" applyAlignment="1">
      <alignment horizontal="center"/>
    </xf>
    <xf numFmtId="3" fontId="11" fillId="0" borderId="0" xfId="0" applyNumberFormat="1" applyFont="1" applyAlignment="1">
      <alignment horizontal="center"/>
    </xf>
    <xf numFmtId="171" fontId="11" fillId="0" borderId="0" xfId="0" applyNumberFormat="1" applyFont="1" applyAlignment="1">
      <alignment horizontal="center"/>
    </xf>
    <xf numFmtId="3" fontId="11" fillId="0" borderId="3" xfId="0" applyNumberFormat="1" applyFont="1" applyBorder="1" applyAlignment="1">
      <alignment horizontal="right"/>
    </xf>
    <xf numFmtId="166" fontId="7" fillId="0" borderId="0" xfId="0" applyNumberFormat="1" applyFont="1"/>
    <xf numFmtId="168" fontId="7" fillId="0" borderId="0" xfId="0" applyNumberFormat="1" applyFont="1" applyAlignment="1">
      <alignment horizontal="left"/>
    </xf>
    <xf numFmtId="3" fontId="26" fillId="0" borderId="0" xfId="0" applyNumberFormat="1" applyFont="1" applyAlignment="1">
      <alignment horizontal="right"/>
    </xf>
    <xf numFmtId="169" fontId="0" fillId="0" borderId="0" xfId="0" applyNumberFormat="1"/>
    <xf numFmtId="168" fontId="20" fillId="0" borderId="0" xfId="0" applyNumberFormat="1" applyFont="1" applyAlignment="1">
      <alignment horizontal="center"/>
    </xf>
    <xf numFmtId="168" fontId="21" fillId="0" borderId="0" xfId="0" applyNumberFormat="1" applyFont="1"/>
    <xf numFmtId="169" fontId="20" fillId="0" borderId="0" xfId="0" applyNumberFormat="1" applyFont="1" applyAlignment="1">
      <alignment horizontal="center"/>
    </xf>
    <xf numFmtId="10" fontId="20" fillId="0" borderId="0" xfId="0" applyNumberFormat="1" applyFont="1" applyAlignment="1">
      <alignment horizontal="center"/>
    </xf>
    <xf numFmtId="168" fontId="20" fillId="0" borderId="0" xfId="0" applyNumberFormat="1" applyFont="1"/>
    <xf numFmtId="170" fontId="7" fillId="0" borderId="0" xfId="6" applyNumberFormat="1" applyFont="1" applyAlignment="1">
      <alignment horizontal="center"/>
    </xf>
    <xf numFmtId="3" fontId="20" fillId="0" borderId="0" xfId="0" applyNumberFormat="1" applyFont="1" applyAlignment="1">
      <alignment horizontal="center"/>
    </xf>
    <xf numFmtId="170" fontId="20" fillId="0" borderId="0" xfId="6" applyNumberFormat="1" applyFont="1" applyAlignment="1">
      <alignment horizontal="center"/>
    </xf>
    <xf numFmtId="3" fontId="27" fillId="0" borderId="0" xfId="0" applyNumberFormat="1" applyFont="1" applyAlignment="1">
      <alignment horizontal="right"/>
    </xf>
    <xf numFmtId="167" fontId="11" fillId="0" borderId="0" xfId="0" applyNumberFormat="1" applyFont="1" applyAlignment="1">
      <alignment horizontal="right"/>
    </xf>
    <xf numFmtId="3" fontId="7" fillId="0" borderId="2" xfId="0" applyNumberFormat="1" applyFont="1" applyBorder="1"/>
    <xf numFmtId="0" fontId="7" fillId="0" borderId="1" xfId="0" applyFont="1" applyBorder="1"/>
    <xf numFmtId="170" fontId="7" fillId="0" borderId="0" xfId="6" applyNumberFormat="1" applyFont="1"/>
    <xf numFmtId="170" fontId="7" fillId="0" borderId="2" xfId="6" applyNumberFormat="1" applyFont="1" applyBorder="1"/>
    <xf numFmtId="3" fontId="10" fillId="0" borderId="0" xfId="0" applyNumberFormat="1" applyFont="1"/>
    <xf numFmtId="170" fontId="0" fillId="0" borderId="0" xfId="6" applyNumberFormat="1" applyFont="1"/>
    <xf numFmtId="170" fontId="7" fillId="0" borderId="0" xfId="6" applyNumberFormat="1" applyFont="1" applyAlignment="1">
      <alignment horizontal="right"/>
    </xf>
    <xf numFmtId="3" fontId="7" fillId="0" borderId="0" xfId="1" applyNumberFormat="1" applyFont="1"/>
    <xf numFmtId="3" fontId="5" fillId="0" borderId="1" xfId="0" applyNumberFormat="1" applyFont="1" applyBorder="1" applyAlignment="1">
      <alignment horizontal="center"/>
    </xf>
    <xf numFmtId="3" fontId="7" fillId="0" borderId="0" xfId="0" applyNumberFormat="1" applyFont="1" applyAlignment="1">
      <alignment horizontal="left"/>
    </xf>
    <xf numFmtId="0" fontId="18" fillId="0" borderId="0" xfId="0" applyFont="1"/>
    <xf numFmtId="0" fontId="18" fillId="0" borderId="0" xfId="0" applyFont="1" applyAlignment="1">
      <alignment horizontal="right"/>
    </xf>
    <xf numFmtId="0" fontId="19" fillId="0" borderId="0" xfId="0" applyFont="1" applyAlignment="1">
      <alignment horizontal="right"/>
    </xf>
    <xf numFmtId="0" fontId="19" fillId="0" borderId="0" xfId="0" applyFont="1"/>
    <xf numFmtId="0" fontId="18" fillId="0" borderId="0" xfId="0" applyFont="1" applyAlignment="1">
      <alignment horizontal="center"/>
    </xf>
    <xf numFmtId="3" fontId="26" fillId="0" borderId="0" xfId="0" applyNumberFormat="1" applyFont="1" applyAlignment="1">
      <alignment horizontal="center"/>
    </xf>
    <xf numFmtId="0" fontId="10" fillId="0" borderId="0" xfId="0" applyFont="1" applyAlignment="1">
      <alignment horizontal="right"/>
    </xf>
    <xf numFmtId="168" fontId="0" fillId="0" borderId="0" xfId="0" applyNumberFormat="1"/>
    <xf numFmtId="0" fontId="10" fillId="0" borderId="1" xfId="0" applyFont="1" applyBorder="1"/>
    <xf numFmtId="166" fontId="7" fillId="0" borderId="0" xfId="0" applyNumberFormat="1" applyFont="1" applyAlignment="1">
      <alignment horizontal="center"/>
    </xf>
    <xf numFmtId="3" fontId="6" fillId="0" borderId="0" xfId="0" applyNumberFormat="1" applyFont="1" applyAlignment="1">
      <alignment horizontal="right"/>
    </xf>
    <xf numFmtId="3" fontId="5" fillId="0" borderId="1" xfId="0" applyNumberFormat="1" applyFont="1" applyBorder="1" applyAlignment="1">
      <alignment horizontal="right"/>
    </xf>
    <xf numFmtId="3" fontId="29" fillId="0" borderId="0" xfId="0" applyNumberFormat="1" applyFont="1" applyAlignment="1">
      <alignment horizontal="right"/>
    </xf>
    <xf numFmtId="0" fontId="30" fillId="0" borderId="0" xfId="0" applyFont="1"/>
    <xf numFmtId="3" fontId="0" fillId="0" borderId="0" xfId="0" applyNumberFormat="1" applyAlignment="1">
      <alignment horizontal="left"/>
    </xf>
    <xf numFmtId="4" fontId="7" fillId="0" borderId="0" xfId="0" applyNumberFormat="1" applyFont="1" applyAlignment="1">
      <alignment horizontal="right"/>
    </xf>
    <xf numFmtId="167" fontId="15" fillId="0" borderId="0" xfId="0" applyNumberFormat="1" applyFont="1"/>
    <xf numFmtId="4" fontId="20" fillId="0" borderId="0" xfId="0" applyNumberFormat="1" applyFont="1" applyAlignment="1">
      <alignment horizontal="center"/>
    </xf>
    <xf numFmtId="3" fontId="15" fillId="0" borderId="0" xfId="0" applyNumberFormat="1" applyFont="1"/>
    <xf numFmtId="0" fontId="17" fillId="0" borderId="0" xfId="0" applyFont="1" applyAlignment="1">
      <alignment horizontal="left"/>
    </xf>
    <xf numFmtId="167" fontId="15" fillId="0" borderId="0" xfId="0" applyNumberFormat="1" applyFont="1" applyAlignment="1">
      <alignment horizontal="right"/>
    </xf>
    <xf numFmtId="167" fontId="0" fillId="0" borderId="0" xfId="0" applyNumberFormat="1"/>
    <xf numFmtId="167" fontId="26" fillId="0" borderId="0" xfId="0" applyNumberFormat="1" applyFont="1" applyAlignment="1">
      <alignment horizontal="center"/>
    </xf>
    <xf numFmtId="166" fontId="11" fillId="0" borderId="0" xfId="0" applyNumberFormat="1" applyFont="1"/>
    <xf numFmtId="172" fontId="0" fillId="0" borderId="0" xfId="1" applyNumberFormat="1" applyFont="1"/>
    <xf numFmtId="0" fontId="10" fillId="0" borderId="0" xfId="0" applyFont="1" applyAlignment="1">
      <alignment horizontal="center"/>
    </xf>
    <xf numFmtId="0" fontId="32" fillId="0" borderId="0" xfId="0" applyFont="1"/>
    <xf numFmtId="0" fontId="16" fillId="0" borderId="0" xfId="0" applyFont="1"/>
    <xf numFmtId="168" fontId="7" fillId="0" borderId="2" xfId="0" applyNumberFormat="1" applyFont="1" applyBorder="1" applyAlignment="1">
      <alignment horizontal="right"/>
    </xf>
    <xf numFmtId="0" fontId="32" fillId="0" borderId="0" xfId="0" applyFont="1" applyAlignment="1">
      <alignment horizontal="left"/>
    </xf>
    <xf numFmtId="0" fontId="27" fillId="0" borderId="0" xfId="0" applyFont="1"/>
    <xf numFmtId="3" fontId="32" fillId="0" borderId="0" xfId="0" applyNumberFormat="1" applyFont="1" applyAlignment="1">
      <alignment horizontal="right"/>
    </xf>
    <xf numFmtId="0" fontId="35" fillId="0" borderId="0" xfId="0" applyFont="1"/>
    <xf numFmtId="3" fontId="32" fillId="0" borderId="0" xfId="0" applyNumberFormat="1" applyFont="1"/>
    <xf numFmtId="37" fontId="19" fillId="0" borderId="0" xfId="0" applyNumberFormat="1" applyFont="1" applyAlignment="1">
      <alignment horizontal="right"/>
    </xf>
    <xf numFmtId="0" fontId="11" fillId="0" borderId="4" xfId="0" applyFont="1" applyBorder="1" applyAlignment="1">
      <alignment horizontal="center"/>
    </xf>
    <xf numFmtId="0" fontId="4" fillId="0" borderId="0" xfId="0" applyFont="1"/>
    <xf numFmtId="0" fontId="37" fillId="0" borderId="0" xfId="0" applyFont="1"/>
    <xf numFmtId="0" fontId="32" fillId="0" borderId="0" xfId="0" applyFont="1" applyAlignment="1">
      <alignment horizontal="center"/>
    </xf>
    <xf numFmtId="3" fontId="32" fillId="0" borderId="0" xfId="0" applyNumberFormat="1" applyFont="1" applyAlignment="1">
      <alignment horizontal="center"/>
    </xf>
    <xf numFmtId="3" fontId="11" fillId="0" borderId="5" xfId="0" applyNumberFormat="1" applyFont="1" applyBorder="1" applyAlignment="1">
      <alignment horizontal="right"/>
    </xf>
    <xf numFmtId="3" fontId="11" fillId="0" borderId="5" xfId="0" applyNumberFormat="1" applyFont="1" applyBorder="1"/>
    <xf numFmtId="0" fontId="38" fillId="0" borderId="0" xfId="0" applyFont="1" applyAlignment="1">
      <alignment horizontal="center"/>
    </xf>
    <xf numFmtId="166" fontId="32" fillId="0" borderId="0" xfId="0" applyNumberFormat="1" applyFont="1" applyAlignment="1">
      <alignment horizontal="center"/>
    </xf>
    <xf numFmtId="2" fontId="32" fillId="0" borderId="0" xfId="0" applyNumberFormat="1" applyFont="1" applyAlignment="1">
      <alignment horizontal="center"/>
    </xf>
    <xf numFmtId="0" fontId="32" fillId="0" borderId="1" xfId="0" applyFont="1" applyBorder="1" applyAlignment="1">
      <alignment horizontal="center"/>
    </xf>
    <xf numFmtId="0" fontId="6" fillId="0" borderId="0" xfId="0" applyFont="1" applyAlignment="1">
      <alignment horizontal="left"/>
    </xf>
    <xf numFmtId="0" fontId="32" fillId="0" borderId="1" xfId="0" applyFont="1" applyBorder="1"/>
    <xf numFmtId="0" fontId="39" fillId="0" borderId="0" xfId="0" applyFont="1"/>
    <xf numFmtId="174" fontId="32" fillId="0" borderId="0" xfId="0" applyNumberFormat="1" applyFont="1" applyAlignment="1">
      <alignment horizontal="center"/>
    </xf>
    <xf numFmtId="0" fontId="38" fillId="0" borderId="4" xfId="0" applyFont="1" applyBorder="1" applyAlignment="1">
      <alignment horizontal="center"/>
    </xf>
    <xf numFmtId="166" fontId="15" fillId="0" borderId="0" xfId="0" applyNumberFormat="1" applyFont="1"/>
    <xf numFmtId="166" fontId="15" fillId="0" borderId="0" xfId="0" applyNumberFormat="1" applyFont="1" applyAlignment="1">
      <alignment horizontal="right"/>
    </xf>
    <xf numFmtId="170" fontId="4" fillId="0" borderId="0" xfId="6" applyNumberFormat="1"/>
    <xf numFmtId="166" fontId="7" fillId="0" borderId="0" xfId="6" applyNumberFormat="1" applyFont="1" applyAlignment="1">
      <alignment horizontal="center"/>
    </xf>
    <xf numFmtId="0" fontId="15" fillId="0" borderId="0" xfId="0" applyFont="1" applyAlignment="1">
      <alignment horizontal="right"/>
    </xf>
    <xf numFmtId="167" fontId="20" fillId="0" borderId="0" xfId="0" applyNumberFormat="1" applyFont="1" applyAlignment="1">
      <alignment horizontal="center"/>
    </xf>
    <xf numFmtId="0" fontId="11" fillId="0" borderId="1" xfId="0" applyFont="1" applyBorder="1" applyAlignment="1">
      <alignment horizontal="center"/>
    </xf>
    <xf numFmtId="1" fontId="7" fillId="0" borderId="0" xfId="0" applyNumberFormat="1" applyFont="1"/>
    <xf numFmtId="1" fontId="7" fillId="0" borderId="0" xfId="0" applyNumberFormat="1" applyFont="1" applyAlignment="1">
      <alignment horizontal="left"/>
    </xf>
    <xf numFmtId="166" fontId="11" fillId="0" borderId="0" xfId="0" applyNumberFormat="1" applyFont="1" applyAlignment="1">
      <alignment horizontal="center"/>
    </xf>
    <xf numFmtId="166" fontId="7" fillId="0" borderId="2" xfId="0" applyNumberFormat="1" applyFont="1" applyBorder="1" applyAlignment="1">
      <alignment horizontal="right"/>
    </xf>
    <xf numFmtId="0" fontId="7" fillId="0" borderId="2" xfId="0" applyFont="1" applyBorder="1" applyAlignment="1">
      <alignment horizontal="left"/>
    </xf>
    <xf numFmtId="0" fontId="15" fillId="0" borderId="0" xfId="0" applyFont="1" applyAlignment="1">
      <alignment horizontal="left"/>
    </xf>
    <xf numFmtId="3" fontId="15" fillId="0" borderId="2" xfId="0" applyNumberFormat="1" applyFont="1" applyBorder="1" applyAlignment="1">
      <alignment horizontal="right"/>
    </xf>
    <xf numFmtId="0" fontId="0" fillId="0" borderId="2" xfId="0" applyBorder="1" applyAlignment="1">
      <alignment horizontal="right"/>
    </xf>
    <xf numFmtId="3" fontId="11" fillId="0" borderId="1" xfId="0" applyNumberFormat="1" applyFont="1" applyBorder="1" applyAlignment="1">
      <alignment horizontal="center"/>
    </xf>
    <xf numFmtId="3" fontId="20" fillId="0" borderId="0" xfId="0" applyNumberFormat="1" applyFont="1"/>
    <xf numFmtId="168" fontId="32" fillId="0" borderId="0" xfId="3" applyNumberFormat="1" applyFont="1"/>
    <xf numFmtId="173" fontId="7" fillId="0" borderId="0" xfId="0" applyNumberFormat="1" applyFont="1" applyAlignment="1">
      <alignment horizontal="center"/>
    </xf>
    <xf numFmtId="166" fontId="20" fillId="0" borderId="0" xfId="6" applyNumberFormat="1" applyFont="1" applyAlignment="1">
      <alignment horizontal="center"/>
    </xf>
    <xf numFmtId="166" fontId="0" fillId="0" borderId="0" xfId="0" applyNumberFormat="1"/>
    <xf numFmtId="166" fontId="20" fillId="0" borderId="0" xfId="0" applyNumberFormat="1" applyFont="1" applyAlignment="1">
      <alignment horizontal="center"/>
    </xf>
    <xf numFmtId="166" fontId="7" fillId="0" borderId="0" xfId="0" quotePrefix="1" applyNumberFormat="1" applyFont="1" applyAlignment="1">
      <alignment horizontal="center"/>
    </xf>
    <xf numFmtId="166" fontId="20" fillId="0" borderId="0" xfId="0" quotePrefix="1" applyNumberFormat="1" applyFont="1" applyAlignment="1">
      <alignment horizontal="center"/>
    </xf>
    <xf numFmtId="166" fontId="15" fillId="0" borderId="0" xfId="0" applyNumberFormat="1" applyFont="1" applyAlignment="1">
      <alignment horizontal="center"/>
    </xf>
    <xf numFmtId="166" fontId="20" fillId="0" borderId="0" xfId="0" applyNumberFormat="1" applyFont="1" applyAlignment="1">
      <alignment horizontal="right"/>
    </xf>
    <xf numFmtId="166" fontId="20" fillId="0" borderId="0" xfId="0" applyNumberFormat="1" applyFont="1"/>
    <xf numFmtId="3" fontId="20" fillId="0" borderId="0" xfId="0" applyNumberFormat="1" applyFont="1" applyAlignment="1">
      <alignment horizontal="right"/>
    </xf>
    <xf numFmtId="169" fontId="7" fillId="0" borderId="0" xfId="0" applyNumberFormat="1" applyFont="1"/>
    <xf numFmtId="0" fontId="32" fillId="0" borderId="0" xfId="0" applyFont="1" applyAlignment="1">
      <alignment horizontal="right"/>
    </xf>
    <xf numFmtId="0" fontId="41" fillId="0" borderId="0" xfId="0" applyFont="1"/>
    <xf numFmtId="3" fontId="8" fillId="0" borderId="0" xfId="0" applyNumberFormat="1" applyFont="1" applyAlignment="1">
      <alignment horizontal="center"/>
    </xf>
    <xf numFmtId="0" fontId="15" fillId="0" borderId="0" xfId="0" applyFont="1" applyAlignment="1">
      <alignment horizontal="center"/>
    </xf>
    <xf numFmtId="170" fontId="15" fillId="0" borderId="0" xfId="6" applyNumberFormat="1" applyFont="1" applyAlignment="1">
      <alignment horizontal="right"/>
    </xf>
    <xf numFmtId="166" fontId="15" fillId="0" borderId="0" xfId="6" applyNumberFormat="1" applyFont="1" applyAlignment="1">
      <alignment horizontal="right"/>
    </xf>
    <xf numFmtId="170" fontId="15" fillId="0" borderId="0" xfId="6" applyNumberFormat="1" applyFont="1"/>
    <xf numFmtId="166" fontId="15" fillId="0" borderId="0" xfId="6" applyNumberFormat="1" applyFont="1"/>
    <xf numFmtId="0" fontId="6" fillId="0" borderId="1" xfId="0" applyFont="1" applyBorder="1" applyAlignment="1">
      <alignment horizontal="left"/>
    </xf>
    <xf numFmtId="166" fontId="18" fillId="0" borderId="0" xfId="0" applyNumberFormat="1" applyFont="1" applyAlignment="1">
      <alignment horizontal="center"/>
    </xf>
    <xf numFmtId="167" fontId="18" fillId="0" borderId="0" xfId="0" applyNumberFormat="1" applyFont="1" applyAlignment="1">
      <alignment horizontal="center"/>
    </xf>
    <xf numFmtId="3" fontId="18" fillId="0" borderId="0" xfId="0" applyNumberFormat="1" applyFont="1" applyAlignment="1">
      <alignment horizontal="center"/>
    </xf>
    <xf numFmtId="169" fontId="32" fillId="0" borderId="0" xfId="0" applyNumberFormat="1" applyFont="1"/>
    <xf numFmtId="0" fontId="42" fillId="0" borderId="0" xfId="0" applyFont="1" applyAlignment="1">
      <alignment horizontal="center"/>
    </xf>
    <xf numFmtId="0" fontId="43" fillId="0" borderId="0" xfId="0" applyFont="1"/>
    <xf numFmtId="3" fontId="7" fillId="0" borderId="1" xfId="0" applyNumberFormat="1" applyFont="1" applyBorder="1"/>
    <xf numFmtId="38" fontId="26" fillId="0" borderId="0" xfId="0" applyNumberFormat="1" applyFont="1" applyAlignment="1">
      <alignment horizontal="right"/>
    </xf>
    <xf numFmtId="167" fontId="15" fillId="0" borderId="0" xfId="0" applyNumberFormat="1" applyFont="1" applyAlignment="1">
      <alignment horizontal="center"/>
    </xf>
    <xf numFmtId="170" fontId="15" fillId="0" borderId="0" xfId="0" applyNumberFormat="1" applyFont="1" applyAlignment="1">
      <alignment horizontal="right"/>
    </xf>
    <xf numFmtId="3" fontId="5" fillId="0" borderId="0" xfId="0" applyNumberFormat="1" applyFont="1" applyAlignment="1">
      <alignment horizontal="right"/>
    </xf>
    <xf numFmtId="17" fontId="5" fillId="0" borderId="0" xfId="0" quotePrefix="1" applyNumberFormat="1" applyFont="1" applyAlignment="1">
      <alignment horizontal="right"/>
    </xf>
    <xf numFmtId="0" fontId="44" fillId="0" borderId="0" xfId="0" applyFont="1" applyAlignment="1">
      <alignment horizontal="right"/>
    </xf>
    <xf numFmtId="3" fontId="44" fillId="0" borderId="0" xfId="0" applyNumberFormat="1" applyFont="1" applyAlignment="1">
      <alignment horizontal="right"/>
    </xf>
    <xf numFmtId="0" fontId="5" fillId="0" borderId="0" xfId="0" quotePrefix="1" applyFont="1" applyAlignment="1">
      <alignment horizontal="right"/>
    </xf>
    <xf numFmtId="0" fontId="10" fillId="0" borderId="0" xfId="0" applyFont="1" applyAlignment="1">
      <alignment horizontal="left"/>
    </xf>
    <xf numFmtId="0" fontId="46" fillId="0" borderId="0" xfId="0" applyFont="1"/>
    <xf numFmtId="166" fontId="7" fillId="0" borderId="0" xfId="6" applyNumberFormat="1" applyFont="1" applyAlignment="1">
      <alignment horizontal="right"/>
    </xf>
    <xf numFmtId="167" fontId="26" fillId="0" borderId="0" xfId="0" applyNumberFormat="1" applyFont="1" applyAlignment="1">
      <alignment horizontal="right"/>
    </xf>
    <xf numFmtId="1" fontId="32" fillId="0" borderId="0" xfId="0" applyNumberFormat="1" applyFont="1" applyAlignment="1">
      <alignment horizontal="center"/>
    </xf>
    <xf numFmtId="1" fontId="32" fillId="0" borderId="0" xfId="0" quotePrefix="1" applyNumberFormat="1" applyFont="1" applyAlignment="1">
      <alignment horizontal="center"/>
    </xf>
    <xf numFmtId="3" fontId="15" fillId="0" borderId="0" xfId="0" applyNumberFormat="1" applyFont="1" applyAlignment="1">
      <alignment horizontal="center"/>
    </xf>
    <xf numFmtId="0" fontId="48" fillId="0" borderId="0" xfId="0" applyFont="1" applyAlignment="1">
      <alignment horizontal="left"/>
    </xf>
    <xf numFmtId="0" fontId="48" fillId="0" borderId="0" xfId="0" applyFont="1"/>
    <xf numFmtId="167" fontId="47" fillId="0" borderId="0" xfId="0" applyNumberFormat="1" applyFont="1" applyAlignment="1">
      <alignment horizontal="right"/>
    </xf>
    <xf numFmtId="9" fontId="7" fillId="0" borderId="0" xfId="6" applyFont="1" applyAlignment="1">
      <alignment horizontal="left"/>
    </xf>
    <xf numFmtId="3" fontId="28" fillId="0" borderId="0" xfId="0" applyNumberFormat="1" applyFont="1" applyAlignment="1">
      <alignment horizontal="right"/>
    </xf>
    <xf numFmtId="1" fontId="0" fillId="0" borderId="0" xfId="0" applyNumberFormat="1"/>
    <xf numFmtId="3" fontId="10" fillId="0" borderId="0" xfId="0" applyNumberFormat="1" applyFont="1" applyAlignment="1">
      <alignment horizontal="center"/>
    </xf>
    <xf numFmtId="37" fontId="10" fillId="0" borderId="0" xfId="0" applyNumberFormat="1" applyFont="1" applyAlignment="1">
      <alignment horizontal="right"/>
    </xf>
    <xf numFmtId="166" fontId="18" fillId="0" borderId="0" xfId="0" applyNumberFormat="1" applyFont="1" applyAlignment="1">
      <alignment horizontal="right"/>
    </xf>
    <xf numFmtId="3" fontId="10" fillId="0" borderId="0" xfId="0" applyNumberFormat="1" applyFont="1" applyAlignment="1">
      <alignment horizontal="left"/>
    </xf>
    <xf numFmtId="38" fontId="10" fillId="0" borderId="0" xfId="0" applyNumberFormat="1" applyFont="1" applyAlignment="1">
      <alignment horizontal="center"/>
    </xf>
    <xf numFmtId="38" fontId="7" fillId="0" borderId="0" xfId="0" applyNumberFormat="1" applyFont="1" applyAlignment="1">
      <alignment horizontal="left"/>
    </xf>
    <xf numFmtId="0" fontId="0" fillId="0" borderId="0" xfId="0" quotePrefix="1"/>
    <xf numFmtId="0" fontId="32" fillId="0" borderId="0" xfId="0" quotePrefix="1" applyFont="1"/>
    <xf numFmtId="3" fontId="7" fillId="0" borderId="2" xfId="0" applyNumberFormat="1" applyFont="1" applyBorder="1" applyAlignment="1">
      <alignment horizontal="center"/>
    </xf>
    <xf numFmtId="0" fontId="20" fillId="0" borderId="0" xfId="0" applyFont="1" applyAlignment="1">
      <alignment horizontal="left"/>
    </xf>
    <xf numFmtId="3" fontId="50" fillId="0" borderId="0" xfId="0" applyNumberFormat="1" applyFont="1"/>
    <xf numFmtId="3" fontId="29" fillId="0" borderId="0" xfId="0" applyNumberFormat="1" applyFont="1"/>
    <xf numFmtId="3" fontId="38" fillId="0" borderId="0" xfId="0" applyNumberFormat="1" applyFont="1" applyAlignment="1">
      <alignment horizontal="right"/>
    </xf>
    <xf numFmtId="166" fontId="0" fillId="0" borderId="0" xfId="0" applyNumberFormat="1" applyAlignment="1">
      <alignment horizontal="center"/>
    </xf>
    <xf numFmtId="0" fontId="7" fillId="0" borderId="1" xfId="0" applyFont="1" applyBorder="1" applyAlignment="1">
      <alignment horizontal="center"/>
    </xf>
    <xf numFmtId="17" fontId="5" fillId="0" borderId="0" xfId="0" quotePrefix="1" applyNumberFormat="1" applyFont="1" applyAlignment="1">
      <alignment horizontal="center"/>
    </xf>
    <xf numFmtId="177" fontId="7" fillId="0" borderId="0" xfId="0" applyNumberFormat="1" applyFont="1"/>
    <xf numFmtId="0" fontId="34" fillId="0" borderId="0" xfId="0" applyFont="1"/>
    <xf numFmtId="0" fontId="51" fillId="0" borderId="0" xfId="0" applyFont="1"/>
    <xf numFmtId="0" fontId="11" fillId="0" borderId="3" xfId="0" applyFont="1" applyBorder="1"/>
    <xf numFmtId="3" fontId="7" fillId="0" borderId="0" xfId="0" quotePrefix="1" applyNumberFormat="1" applyFont="1" applyAlignment="1">
      <alignment horizontal="center"/>
    </xf>
    <xf numFmtId="178" fontId="7" fillId="0" borderId="0" xfId="0" applyNumberFormat="1" applyFont="1" applyAlignment="1">
      <alignment horizontal="center"/>
    </xf>
    <xf numFmtId="0" fontId="11" fillId="2" borderId="0" xfId="0" applyFont="1" applyFill="1"/>
    <xf numFmtId="9" fontId="7" fillId="0" borderId="0" xfId="6" applyFont="1" applyAlignment="1">
      <alignment horizontal="center"/>
    </xf>
    <xf numFmtId="0" fontId="4" fillId="0" borderId="0" xfId="5" applyAlignment="1">
      <alignment horizontal="center"/>
    </xf>
    <xf numFmtId="3" fontId="4" fillId="0" borderId="0" xfId="5" applyNumberFormat="1" applyAlignment="1">
      <alignment horizontal="center"/>
    </xf>
    <xf numFmtId="170" fontId="7" fillId="0" borderId="0" xfId="0" applyNumberFormat="1" applyFont="1"/>
    <xf numFmtId="166" fontId="29" fillId="0" borderId="0" xfId="6" applyNumberFormat="1" applyFont="1" applyAlignment="1">
      <alignment horizontal="right"/>
    </xf>
    <xf numFmtId="0" fontId="5" fillId="0" borderId="6" xfId="0" applyFont="1" applyBorder="1" applyAlignment="1">
      <alignment horizontal="center"/>
    </xf>
    <xf numFmtId="166" fontId="49" fillId="0" borderId="0" xfId="0" applyNumberFormat="1" applyFont="1"/>
    <xf numFmtId="166" fontId="29" fillId="0" borderId="0" xfId="0" applyNumberFormat="1" applyFont="1" applyAlignment="1">
      <alignment horizontal="center"/>
    </xf>
    <xf numFmtId="37" fontId="19" fillId="0" borderId="0" xfId="0" applyNumberFormat="1" applyFont="1"/>
    <xf numFmtId="3" fontId="10" fillId="0" borderId="0" xfId="0" applyNumberFormat="1" applyFont="1" applyAlignment="1">
      <alignment horizontal="right"/>
    </xf>
    <xf numFmtId="3" fontId="15" fillId="0" borderId="0" xfId="6" applyNumberFormat="1" applyFont="1" applyAlignment="1">
      <alignment horizontal="right"/>
    </xf>
    <xf numFmtId="37" fontId="10" fillId="0" borderId="0" xfId="0" applyNumberFormat="1" applyFont="1"/>
    <xf numFmtId="0" fontId="8" fillId="0" borderId="2" xfId="0" applyFont="1" applyBorder="1" applyAlignment="1">
      <alignment horizontal="left"/>
    </xf>
    <xf numFmtId="0" fontId="8" fillId="0" borderId="2" xfId="0" applyFont="1" applyBorder="1" applyAlignment="1">
      <alignment horizontal="center"/>
    </xf>
    <xf numFmtId="0" fontId="5" fillId="0" borderId="8" xfId="0" applyFont="1" applyBorder="1" applyAlignment="1">
      <alignment horizontal="center"/>
    </xf>
    <xf numFmtId="17" fontId="5" fillId="0" borderId="0" xfId="0" quotePrefix="1" applyNumberFormat="1" applyFont="1" applyAlignment="1">
      <alignment horizontal="left"/>
    </xf>
    <xf numFmtId="0" fontId="5" fillId="0" borderId="9" xfId="0" applyFont="1" applyBorder="1" applyAlignment="1">
      <alignment horizontal="center"/>
    </xf>
    <xf numFmtId="0" fontId="10" fillId="0" borderId="7" xfId="0" applyFont="1" applyBorder="1"/>
    <xf numFmtId="0" fontId="10" fillId="0" borderId="1" xfId="0" applyFont="1" applyBorder="1" applyAlignment="1">
      <alignment horizontal="right"/>
    </xf>
    <xf numFmtId="0" fontId="10" fillId="0" borderId="10" xfId="0" applyFont="1" applyBorder="1" applyAlignment="1">
      <alignment horizontal="right"/>
    </xf>
    <xf numFmtId="0" fontId="10" fillId="0" borderId="8" xfId="0" applyFont="1" applyBorder="1" applyAlignment="1">
      <alignment horizontal="right"/>
    </xf>
    <xf numFmtId="0" fontId="10" fillId="0" borderId="1" xfId="0" applyFont="1" applyBorder="1" applyAlignment="1">
      <alignment horizontal="left"/>
    </xf>
    <xf numFmtId="0" fontId="10" fillId="0" borderId="7" xfId="0" applyFont="1" applyBorder="1" applyAlignment="1">
      <alignment horizontal="right"/>
    </xf>
    <xf numFmtId="0" fontId="10" fillId="0" borderId="6" xfId="0" applyFont="1" applyBorder="1"/>
    <xf numFmtId="0" fontId="10" fillId="0" borderId="9" xfId="0" applyFont="1" applyBorder="1" applyAlignment="1">
      <alignment horizontal="right"/>
    </xf>
    <xf numFmtId="0" fontId="10" fillId="0" borderId="6" xfId="0" applyFont="1" applyBorder="1" applyAlignment="1">
      <alignment horizontal="right"/>
    </xf>
    <xf numFmtId="0" fontId="10" fillId="0" borderId="9" xfId="0" applyFont="1" applyBorder="1"/>
    <xf numFmtId="3" fontId="15" fillId="0" borderId="6" xfId="0" applyNumberFormat="1" applyFont="1" applyBorder="1" applyAlignment="1">
      <alignment horizontal="center"/>
    </xf>
    <xf numFmtId="0" fontId="15" fillId="0" borderId="8" xfId="0" applyFont="1" applyBorder="1"/>
    <xf numFmtId="167" fontId="32" fillId="0" borderId="0" xfId="0" applyNumberFormat="1" applyFont="1" applyAlignment="1">
      <alignment horizontal="center"/>
    </xf>
    <xf numFmtId="17" fontId="5" fillId="0" borderId="0" xfId="0" applyNumberFormat="1" applyFont="1" applyAlignment="1">
      <alignment horizontal="center"/>
    </xf>
    <xf numFmtId="17" fontId="5" fillId="0" borderId="0" xfId="0" applyNumberFormat="1" applyFont="1"/>
    <xf numFmtId="167" fontId="11" fillId="2" borderId="0" xfId="0" applyNumberFormat="1" applyFont="1" applyFill="1" applyAlignment="1">
      <alignment horizontal="center"/>
    </xf>
    <xf numFmtId="3" fontId="52" fillId="0" borderId="0" xfId="0" applyNumberFormat="1" applyFont="1"/>
    <xf numFmtId="0" fontId="5" fillId="2" borderId="0" xfId="0" applyFont="1" applyFill="1" applyAlignment="1">
      <alignment horizontal="center"/>
    </xf>
    <xf numFmtId="0" fontId="0" fillId="2" borderId="0" xfId="0" applyFill="1" applyAlignment="1">
      <alignment horizontal="right"/>
    </xf>
    <xf numFmtId="0" fontId="5" fillId="2" borderId="1" xfId="0" applyFont="1" applyFill="1" applyBorder="1" applyAlignment="1">
      <alignment horizontal="right"/>
    </xf>
    <xf numFmtId="0" fontId="5" fillId="0" borderId="9" xfId="0" applyFont="1" applyBorder="1" applyAlignment="1">
      <alignment horizontal="left"/>
    </xf>
    <xf numFmtId="0" fontId="5" fillId="0" borderId="10" xfId="0" applyFont="1" applyBorder="1" applyAlignment="1">
      <alignment horizontal="left"/>
    </xf>
    <xf numFmtId="0" fontId="0" fillId="0" borderId="9" xfId="0" applyBorder="1" applyAlignment="1">
      <alignment horizontal="left"/>
    </xf>
    <xf numFmtId="1" fontId="7" fillId="0" borderId="9" xfId="0" applyNumberFormat="1" applyFont="1" applyBorder="1" applyAlignment="1">
      <alignment horizontal="left"/>
    </xf>
    <xf numFmtId="0" fontId="7" fillId="0" borderId="9" xfId="0" applyFont="1" applyBorder="1" applyAlignment="1">
      <alignment horizontal="left"/>
    </xf>
    <xf numFmtId="1" fontId="15" fillId="0" borderId="0" xfId="0" applyNumberFormat="1" applyFont="1" applyAlignment="1">
      <alignment horizontal="left"/>
    </xf>
    <xf numFmtId="2" fontId="7" fillId="0" borderId="0" xfId="0" applyNumberFormat="1" applyFont="1" applyAlignment="1">
      <alignment horizontal="center"/>
    </xf>
    <xf numFmtId="0" fontId="53" fillId="0" borderId="0" xfId="0" applyFont="1" applyAlignment="1">
      <alignment horizontal="right" wrapText="1"/>
    </xf>
    <xf numFmtId="167" fontId="9" fillId="0" borderId="0" xfId="0" applyNumberFormat="1" applyFont="1"/>
    <xf numFmtId="175" fontId="10" fillId="0" borderId="0" xfId="0" applyNumberFormat="1" applyFont="1"/>
    <xf numFmtId="167" fontId="49" fillId="0" borderId="0" xfId="0" applyNumberFormat="1" applyFont="1" applyAlignment="1">
      <alignment horizontal="center"/>
    </xf>
    <xf numFmtId="3" fontId="6" fillId="0" borderId="0" xfId="0" applyNumberFormat="1" applyFont="1"/>
    <xf numFmtId="168" fontId="15" fillId="0" borderId="0" xfId="0" applyNumberFormat="1" applyFont="1"/>
    <xf numFmtId="166" fontId="15" fillId="0" borderId="0" xfId="0" quotePrefix="1" applyNumberFormat="1" applyFont="1" applyAlignment="1">
      <alignment horizontal="center"/>
    </xf>
    <xf numFmtId="0" fontId="29" fillId="0" borderId="0" xfId="0" applyFont="1"/>
    <xf numFmtId="4" fontId="15" fillId="0" borderId="0" xfId="0" applyNumberFormat="1" applyFont="1" applyAlignment="1">
      <alignment horizontal="center"/>
    </xf>
    <xf numFmtId="170" fontId="54" fillId="0" borderId="0" xfId="6" applyNumberFormat="1" applyFont="1"/>
    <xf numFmtId="3" fontId="7" fillId="2" borderId="0" xfId="0" applyNumberFormat="1" applyFont="1" applyFill="1"/>
    <xf numFmtId="3" fontId="7" fillId="0" borderId="11" xfId="0" applyNumberFormat="1" applyFont="1" applyBorder="1"/>
    <xf numFmtId="0" fontId="55" fillId="0" borderId="0" xfId="0" applyFont="1" applyAlignment="1">
      <alignment horizontal="right"/>
    </xf>
    <xf numFmtId="0" fontId="55" fillId="0" borderId="0" xfId="0" applyFont="1" applyAlignment="1">
      <alignment horizontal="center"/>
    </xf>
    <xf numFmtId="37" fontId="6" fillId="0" borderId="0" xfId="0" applyNumberFormat="1" applyFont="1"/>
    <xf numFmtId="170" fontId="32" fillId="0" borderId="0" xfId="6" applyNumberFormat="1" applyFont="1"/>
    <xf numFmtId="0" fontId="42" fillId="0" borderId="1" xfId="0" applyFont="1" applyBorder="1" applyAlignment="1">
      <alignment horizontal="center"/>
    </xf>
    <xf numFmtId="1" fontId="7" fillId="2" borderId="9" xfId="0" applyNumberFormat="1" applyFont="1" applyFill="1" applyBorder="1" applyAlignment="1">
      <alignment horizontal="left"/>
    </xf>
    <xf numFmtId="0" fontId="0" fillId="0" borderId="10" xfId="0" applyBorder="1" applyAlignment="1">
      <alignment horizontal="right"/>
    </xf>
    <xf numFmtId="0" fontId="0" fillId="0" borderId="9" xfId="0" applyBorder="1" applyAlignment="1">
      <alignment horizontal="right"/>
    </xf>
    <xf numFmtId="0" fontId="36" fillId="0" borderId="1" xfId="0" applyFont="1" applyBorder="1" applyAlignment="1">
      <alignment horizontal="center"/>
    </xf>
    <xf numFmtId="0" fontId="36" fillId="0" borderId="0" xfId="0" applyFont="1" applyAlignment="1">
      <alignment horizontal="center"/>
    </xf>
    <xf numFmtId="167" fontId="11" fillId="0" borderId="0" xfId="6" applyNumberFormat="1" applyFont="1"/>
    <xf numFmtId="166" fontId="57" fillId="0" borderId="0" xfId="0" applyNumberFormat="1" applyFont="1"/>
    <xf numFmtId="0" fontId="57" fillId="0" borderId="0" xfId="0" applyFont="1"/>
    <xf numFmtId="170" fontId="15" fillId="0" borderId="0" xfId="6" applyNumberFormat="1" applyFont="1" applyBorder="1" applyAlignment="1">
      <alignment horizontal="center"/>
    </xf>
    <xf numFmtId="3" fontId="7" fillId="0" borderId="0" xfId="0" quotePrefix="1" applyNumberFormat="1" applyFont="1"/>
    <xf numFmtId="0" fontId="32" fillId="0" borderId="0" xfId="0" quotePrefix="1" applyFont="1" applyAlignment="1">
      <alignment horizontal="right"/>
    </xf>
    <xf numFmtId="170" fontId="0" fillId="0" borderId="0" xfId="0" applyNumberFormat="1"/>
    <xf numFmtId="166" fontId="15" fillId="0" borderId="0" xfId="6" applyNumberFormat="1" applyFont="1" applyFill="1" applyAlignment="1">
      <alignment horizontal="right"/>
    </xf>
    <xf numFmtId="0" fontId="7" fillId="0" borderId="6" xfId="0" applyFont="1" applyBorder="1"/>
    <xf numFmtId="0" fontId="7" fillId="0" borderId="0" xfId="0" applyFont="1" applyAlignment="1">
      <alignment wrapText="1"/>
    </xf>
    <xf numFmtId="0" fontId="15" fillId="0" borderId="6" xfId="0" applyFont="1" applyBorder="1"/>
    <xf numFmtId="0" fontId="10" fillId="0" borderId="8" xfId="0" applyFont="1" applyBorder="1" applyAlignment="1">
      <alignment horizontal="left"/>
    </xf>
    <xf numFmtId="42" fontId="15" fillId="0" borderId="2" xfId="0" applyNumberFormat="1" applyFont="1" applyBorder="1" applyAlignment="1">
      <alignment horizontal="left"/>
    </xf>
    <xf numFmtId="0" fontId="15" fillId="0" borderId="2" xfId="0" applyFont="1" applyBorder="1" applyAlignment="1">
      <alignment horizontal="center"/>
    </xf>
    <xf numFmtId="166" fontId="15" fillId="0" borderId="2" xfId="0" applyNumberFormat="1" applyFont="1" applyBorder="1" applyAlignment="1">
      <alignment horizontal="center"/>
    </xf>
    <xf numFmtId="0" fontId="5" fillId="0" borderId="16" xfId="0" applyFont="1" applyBorder="1" applyAlignment="1">
      <alignment horizontal="center"/>
    </xf>
    <xf numFmtId="0" fontId="0" fillId="0" borderId="15" xfId="0" applyBorder="1"/>
    <xf numFmtId="0" fontId="0" fillId="0" borderId="16" xfId="0" applyBorder="1"/>
    <xf numFmtId="0" fontId="0" fillId="0" borderId="15" xfId="0" applyBorder="1" applyAlignment="1">
      <alignment horizontal="center"/>
    </xf>
    <xf numFmtId="166" fontId="7" fillId="0" borderId="15" xfId="0" applyNumberFormat="1" applyFont="1" applyBorder="1" applyAlignment="1">
      <alignment horizontal="center"/>
    </xf>
    <xf numFmtId="166" fontId="15" fillId="0" borderId="17" xfId="0" applyNumberFormat="1" applyFont="1" applyBorder="1" applyAlignment="1">
      <alignment horizontal="center"/>
    </xf>
    <xf numFmtId="170" fontId="7" fillId="0" borderId="15" xfId="0" applyNumberFormat="1" applyFont="1" applyBorder="1" applyAlignment="1">
      <alignment horizontal="center"/>
    </xf>
    <xf numFmtId="166" fontId="11" fillId="0" borderId="15" xfId="0" applyNumberFormat="1" applyFont="1" applyBorder="1" applyAlignment="1">
      <alignment horizontal="center"/>
    </xf>
    <xf numFmtId="0" fontId="56" fillId="0" borderId="0" xfId="0" applyFont="1" applyAlignment="1">
      <alignment horizontal="center"/>
    </xf>
    <xf numFmtId="177" fontId="7" fillId="0" borderId="0" xfId="0" applyNumberFormat="1" applyFont="1" applyAlignment="1">
      <alignment horizontal="right"/>
    </xf>
    <xf numFmtId="166" fontId="16" fillId="0" borderId="0" xfId="0" applyNumberFormat="1" applyFont="1"/>
    <xf numFmtId="0" fontId="58" fillId="0" borderId="0" xfId="0" applyFont="1"/>
    <xf numFmtId="0" fontId="58" fillId="0" borderId="0" xfId="0" applyFont="1" applyAlignment="1">
      <alignment horizontal="center"/>
    </xf>
    <xf numFmtId="0" fontId="55" fillId="0" borderId="0" xfId="0" applyFont="1"/>
    <xf numFmtId="0" fontId="42" fillId="0" borderId="0" xfId="0" applyFont="1"/>
    <xf numFmtId="0" fontId="42" fillId="0" borderId="1" xfId="0" applyFont="1" applyBorder="1"/>
    <xf numFmtId="3" fontId="38" fillId="0" borderId="3" xfId="0" applyNumberFormat="1" applyFont="1" applyBorder="1" applyAlignment="1">
      <alignment horizontal="center"/>
    </xf>
    <xf numFmtId="0" fontId="37" fillId="0" borderId="0" xfId="0" applyFont="1" applyAlignment="1">
      <alignment horizontal="left"/>
    </xf>
    <xf numFmtId="0" fontId="56" fillId="0" borderId="0" xfId="0" applyFont="1" applyAlignment="1">
      <alignment horizontal="left"/>
    </xf>
    <xf numFmtId="0" fontId="58" fillId="0" borderId="0" xfId="0" applyFont="1" applyAlignment="1">
      <alignment horizontal="left"/>
    </xf>
    <xf numFmtId="0" fontId="42" fillId="0" borderId="0" xfId="0" applyFont="1" applyAlignment="1">
      <alignment horizontal="left"/>
    </xf>
    <xf numFmtId="0" fontId="55" fillId="0" borderId="1" xfId="0" applyFont="1" applyBorder="1" applyAlignment="1">
      <alignment horizontal="left"/>
    </xf>
    <xf numFmtId="0" fontId="55" fillId="0" borderId="1" xfId="0" applyFont="1" applyBorder="1" applyAlignment="1">
      <alignment horizontal="right"/>
    </xf>
    <xf numFmtId="0" fontId="55" fillId="0" borderId="0" xfId="0" applyFont="1" applyAlignment="1">
      <alignment horizontal="left"/>
    </xf>
    <xf numFmtId="177" fontId="0" fillId="0" borderId="0" xfId="0" applyNumberFormat="1" applyAlignment="1">
      <alignment horizontal="center"/>
    </xf>
    <xf numFmtId="3" fontId="38" fillId="0" borderId="5" xfId="0" applyNumberFormat="1" applyFont="1" applyBorder="1" applyAlignment="1">
      <alignment horizontal="right"/>
    </xf>
    <xf numFmtId="3" fontId="32" fillId="0" borderId="2" xfId="0" applyNumberFormat="1" applyFont="1" applyBorder="1" applyAlignment="1">
      <alignment horizontal="right"/>
    </xf>
    <xf numFmtId="170" fontId="0" fillId="0" borderId="0" xfId="0" applyNumberFormat="1" applyAlignment="1">
      <alignment horizontal="center"/>
    </xf>
    <xf numFmtId="170" fontId="7" fillId="0" borderId="0" xfId="0" applyNumberFormat="1" applyFont="1" applyAlignment="1">
      <alignment horizontal="left"/>
    </xf>
    <xf numFmtId="166" fontId="11" fillId="2" borderId="0" xfId="0" applyNumberFormat="1" applyFont="1" applyFill="1" applyAlignment="1">
      <alignment horizontal="center"/>
    </xf>
    <xf numFmtId="0" fontId="59" fillId="0" borderId="0" xfId="0" applyFont="1" applyAlignment="1">
      <alignment horizontal="center"/>
    </xf>
    <xf numFmtId="0" fontId="57" fillId="0" borderId="0" xfId="0" applyFont="1" applyAlignment="1">
      <alignment horizontal="center"/>
    </xf>
    <xf numFmtId="170" fontId="11" fillId="0" borderId="0" xfId="0" applyNumberFormat="1" applyFont="1"/>
    <xf numFmtId="170" fontId="18" fillId="0" borderId="0" xfId="0" applyNumberFormat="1" applyFont="1" applyAlignment="1">
      <alignment horizontal="right"/>
    </xf>
    <xf numFmtId="0" fontId="60" fillId="0" borderId="0" xfId="0" applyFont="1"/>
    <xf numFmtId="0" fontId="0" fillId="0" borderId="6" xfId="0" applyBorder="1"/>
    <xf numFmtId="170" fontId="32" fillId="0" borderId="0" xfId="0" applyNumberFormat="1" applyFont="1"/>
    <xf numFmtId="3" fontId="11" fillId="0" borderId="0" xfId="0" quotePrefix="1" applyNumberFormat="1" applyFont="1" applyAlignment="1">
      <alignment horizontal="right"/>
    </xf>
    <xf numFmtId="0" fontId="7" fillId="0" borderId="1" xfId="0" applyFont="1" applyBorder="1" applyAlignment="1">
      <alignment horizontal="left"/>
    </xf>
    <xf numFmtId="2" fontId="7" fillId="0" borderId="0" xfId="0" applyNumberFormat="1" applyFont="1"/>
    <xf numFmtId="167" fontId="15" fillId="0" borderId="5" xfId="0" applyNumberFormat="1" applyFont="1" applyBorder="1"/>
    <xf numFmtId="0" fontId="0" fillId="0" borderId="9" xfId="0" applyBorder="1"/>
    <xf numFmtId="0" fontId="5" fillId="0" borderId="21" xfId="0" applyFont="1" applyBorder="1" applyAlignment="1">
      <alignment horizontal="center"/>
    </xf>
    <xf numFmtId="0" fontId="0" fillId="0" borderId="21"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15" fillId="0" borderId="22" xfId="0" applyFont="1" applyBorder="1" applyAlignment="1">
      <alignment horizontal="center"/>
    </xf>
    <xf numFmtId="3" fontId="11" fillId="0" borderId="20" xfId="0" applyNumberFormat="1" applyFont="1" applyBorder="1" applyAlignment="1">
      <alignment horizontal="center"/>
    </xf>
    <xf numFmtId="179" fontId="7" fillId="0" borderId="0" xfId="2" applyNumberFormat="1" applyFont="1"/>
    <xf numFmtId="180" fontId="15" fillId="0" borderId="0" xfId="0" applyNumberFormat="1" applyFont="1"/>
    <xf numFmtId="179" fontId="0" fillId="0" borderId="0" xfId="0" applyNumberFormat="1"/>
    <xf numFmtId="0" fontId="43" fillId="0" borderId="0" xfId="0" applyFont="1" applyAlignment="1">
      <alignment horizontal="center" vertical="center"/>
    </xf>
    <xf numFmtId="0" fontId="5" fillId="0" borderId="0" xfId="0" applyFont="1" applyAlignment="1">
      <alignment horizontal="center" vertical="center"/>
    </xf>
    <xf numFmtId="181" fontId="0" fillId="0" borderId="0" xfId="0" applyNumberFormat="1" applyAlignment="1">
      <alignment horizontal="center"/>
    </xf>
    <xf numFmtId="166" fontId="7" fillId="0" borderId="9" xfId="0" applyNumberFormat="1" applyFont="1" applyBorder="1" applyAlignment="1">
      <alignment horizontal="center"/>
    </xf>
    <xf numFmtId="0" fontId="62" fillId="0" borderId="1" xfId="0" applyFont="1" applyBorder="1" applyAlignment="1">
      <alignment horizontal="center" vertical="top"/>
    </xf>
    <xf numFmtId="0" fontId="62" fillId="0" borderId="0" xfId="0" applyFont="1" applyAlignment="1">
      <alignment horizontal="center" vertical="top"/>
    </xf>
    <xf numFmtId="3" fontId="64" fillId="0" borderId="0" xfId="0" applyNumberFormat="1" applyFont="1" applyAlignment="1">
      <alignment horizontal="center" vertical="top"/>
    </xf>
    <xf numFmtId="3" fontId="32" fillId="0" borderId="0" xfId="0" applyNumberFormat="1" applyFont="1" applyAlignment="1">
      <alignment horizontal="center" vertical="top"/>
    </xf>
    <xf numFmtId="3" fontId="11" fillId="0" borderId="3" xfId="0" applyNumberFormat="1" applyFont="1" applyBorder="1" applyAlignment="1">
      <alignment horizontal="center" vertical="top"/>
    </xf>
    <xf numFmtId="170" fontId="65" fillId="0" borderId="0" xfId="0" applyNumberFormat="1" applyFont="1" applyAlignment="1">
      <alignment horizontal="center"/>
    </xf>
    <xf numFmtId="0" fontId="63" fillId="0" borderId="0" xfId="0" applyFont="1" applyAlignment="1">
      <alignment horizontal="center" vertical="top"/>
    </xf>
    <xf numFmtId="0" fontId="0" fillId="0" borderId="1" xfId="0" applyBorder="1" applyAlignment="1">
      <alignment horizontal="right" vertical="top"/>
    </xf>
    <xf numFmtId="0" fontId="0" fillId="0" borderId="0" xfId="0" applyAlignment="1">
      <alignment horizontal="right" vertical="top"/>
    </xf>
    <xf numFmtId="175" fontId="7" fillId="0" borderId="0" xfId="0" applyNumberFormat="1" applyFont="1"/>
    <xf numFmtId="3" fontId="61" fillId="0" borderId="0" xfId="0" applyNumberFormat="1" applyFont="1"/>
    <xf numFmtId="3" fontId="61" fillId="0" borderId="0" xfId="0" quotePrefix="1" applyNumberFormat="1" applyFont="1" applyAlignment="1">
      <alignment horizontal="right" vertical="top"/>
    </xf>
    <xf numFmtId="167" fontId="66" fillId="0" borderId="2" xfId="0" applyNumberFormat="1" applyFont="1" applyBorder="1"/>
    <xf numFmtId="0" fontId="5" fillId="0" borderId="3" xfId="0" applyFont="1" applyBorder="1"/>
    <xf numFmtId="3" fontId="5" fillId="0" borderId="3" xfId="0" applyNumberFormat="1" applyFont="1" applyBorder="1" applyAlignment="1">
      <alignment horizontal="right"/>
    </xf>
    <xf numFmtId="3" fontId="7" fillId="0" borderId="23" xfId="0" applyNumberFormat="1" applyFont="1" applyBorder="1"/>
    <xf numFmtId="3" fontId="7" fillId="0" borderId="13" xfId="0" applyNumberFormat="1" applyFont="1" applyBorder="1"/>
    <xf numFmtId="3" fontId="9" fillId="0" borderId="0" xfId="0" applyNumberFormat="1" applyFont="1" applyAlignment="1">
      <alignment horizontal="right"/>
    </xf>
    <xf numFmtId="10" fontId="7" fillId="0" borderId="0" xfId="0" applyNumberFormat="1" applyFont="1" applyAlignment="1">
      <alignment horizontal="right"/>
    </xf>
    <xf numFmtId="0" fontId="7" fillId="0" borderId="0" xfId="0" applyFont="1" applyAlignment="1">
      <alignment horizontal="right"/>
    </xf>
    <xf numFmtId="0" fontId="10" fillId="0" borderId="0" xfId="0" applyFont="1" applyAlignment="1">
      <alignment horizontal="left" wrapText="1"/>
    </xf>
    <xf numFmtId="0" fontId="4" fillId="0" borderId="0" xfId="0" applyFont="1" applyAlignment="1">
      <alignment horizontal="left" wrapText="1"/>
    </xf>
    <xf numFmtId="167" fontId="4" fillId="0" borderId="0" xfId="0" applyNumberFormat="1" applyFont="1" applyAlignment="1">
      <alignment horizontal="right"/>
    </xf>
    <xf numFmtId="0" fontId="38" fillId="0" borderId="0" xfId="0" applyFont="1"/>
    <xf numFmtId="0" fontId="32" fillId="0" borderId="0" xfId="0" applyFont="1" applyAlignment="1">
      <alignment horizontal="left" wrapText="1"/>
    </xf>
    <xf numFmtId="170" fontId="26" fillId="0" borderId="0" xfId="0" applyNumberFormat="1" applyFont="1" applyAlignment="1">
      <alignment horizontal="center"/>
    </xf>
    <xf numFmtId="168" fontId="20" fillId="0" borderId="0" xfId="0" applyNumberFormat="1" applyFont="1" applyAlignment="1">
      <alignment horizontal="right"/>
    </xf>
    <xf numFmtId="0" fontId="0" fillId="0" borderId="24" xfId="0" applyBorder="1"/>
    <xf numFmtId="0" fontId="0" fillId="0" borderId="8" xfId="0" applyBorder="1"/>
    <xf numFmtId="2" fontId="7" fillId="0" borderId="8" xfId="0" applyNumberFormat="1" applyFont="1" applyBorder="1" applyAlignment="1">
      <alignment horizontal="center"/>
    </xf>
    <xf numFmtId="2" fontId="11" fillId="0" borderId="8" xfId="0" applyNumberFormat="1" applyFont="1" applyBorder="1" applyAlignment="1">
      <alignment horizontal="center"/>
    </xf>
    <xf numFmtId="173" fontId="7" fillId="0" borderId="8" xfId="0" applyNumberFormat="1" applyFont="1" applyBorder="1" applyAlignment="1">
      <alignment horizontal="center"/>
    </xf>
    <xf numFmtId="173" fontId="11" fillId="0" borderId="8" xfId="0" applyNumberFormat="1" applyFont="1" applyBorder="1" applyAlignment="1">
      <alignment horizontal="center"/>
    </xf>
    <xf numFmtId="167" fontId="11" fillId="0" borderId="13" xfId="0" applyNumberFormat="1" applyFont="1" applyBorder="1"/>
    <xf numFmtId="0" fontId="7" fillId="0" borderId="0" xfId="0" applyFont="1" applyAlignment="1">
      <alignment horizontal="left" wrapText="1"/>
    </xf>
    <xf numFmtId="4" fontId="7" fillId="0" borderId="0" xfId="0" applyNumberFormat="1" applyFont="1" applyAlignment="1">
      <alignment horizontal="center"/>
    </xf>
    <xf numFmtId="3" fontId="9" fillId="0" borderId="6" xfId="0" applyNumberFormat="1" applyFont="1" applyBorder="1" applyAlignment="1">
      <alignment horizontal="center"/>
    </xf>
    <xf numFmtId="3" fontId="9" fillId="0" borderId="9" xfId="0" applyNumberFormat="1" applyFont="1" applyBorder="1" applyAlignment="1">
      <alignment horizontal="center"/>
    </xf>
    <xf numFmtId="178" fontId="9" fillId="0" borderId="8" xfId="0" applyNumberFormat="1" applyFont="1" applyBorder="1" applyAlignment="1">
      <alignment horizontal="left"/>
    </xf>
    <xf numFmtId="0" fontId="9" fillId="0" borderId="8" xfId="0" applyFont="1" applyBorder="1" applyAlignment="1">
      <alignment horizontal="left"/>
    </xf>
    <xf numFmtId="0" fontId="5" fillId="0" borderId="25" xfId="0" applyFont="1" applyBorder="1" applyAlignment="1">
      <alignment horizontal="left"/>
    </xf>
    <xf numFmtId="0" fontId="5" fillId="0" borderId="8" xfId="0" applyFont="1" applyBorder="1" applyAlignment="1">
      <alignment horizontal="left"/>
    </xf>
    <xf numFmtId="0" fontId="10" fillId="0" borderId="24" xfId="0" applyFont="1" applyBorder="1" applyAlignment="1">
      <alignment horizontal="left"/>
    </xf>
    <xf numFmtId="0" fontId="20" fillId="0" borderId="8" xfId="0" applyFont="1" applyBorder="1"/>
    <xf numFmtId="0" fontId="9" fillId="0" borderId="8" xfId="0" applyFont="1" applyBorder="1"/>
    <xf numFmtId="170" fontId="15" fillId="0" borderId="0" xfId="0" applyNumberFormat="1" applyFont="1" applyAlignment="1">
      <alignment horizontal="center"/>
    </xf>
    <xf numFmtId="0" fontId="0" fillId="0" borderId="24" xfId="0" applyBorder="1" applyAlignment="1">
      <alignment horizontal="center"/>
    </xf>
    <xf numFmtId="0" fontId="0" fillId="0" borderId="8" xfId="0" applyBorder="1" applyAlignment="1">
      <alignment horizontal="center"/>
    </xf>
    <xf numFmtId="167" fontId="7" fillId="0" borderId="8" xfId="0" applyNumberFormat="1" applyFont="1" applyBorder="1" applyAlignment="1">
      <alignment horizontal="center"/>
    </xf>
    <xf numFmtId="167" fontId="7" fillId="0" borderId="14" xfId="0" applyNumberFormat="1" applyFont="1" applyBorder="1" applyAlignment="1">
      <alignment horizontal="center"/>
    </xf>
    <xf numFmtId="167" fontId="11" fillId="0" borderId="8" xfId="0" applyNumberFormat="1" applyFont="1" applyBorder="1" applyAlignment="1">
      <alignment horizontal="center"/>
    </xf>
    <xf numFmtId="166" fontId="15" fillId="0" borderId="8" xfId="0" applyNumberFormat="1" applyFont="1" applyBorder="1" applyAlignment="1">
      <alignment horizontal="center"/>
    </xf>
    <xf numFmtId="0" fontId="0" fillId="0" borderId="26" xfId="0" applyBorder="1" applyAlignment="1">
      <alignment horizontal="center"/>
    </xf>
    <xf numFmtId="167" fontId="15" fillId="0" borderId="8" xfId="0" applyNumberFormat="1" applyFont="1" applyBorder="1" applyAlignment="1">
      <alignment horizontal="center"/>
    </xf>
    <xf numFmtId="170" fontId="15" fillId="0" borderId="0" xfId="6" applyNumberFormat="1" applyFont="1" applyBorder="1" applyAlignment="1">
      <alignment horizontal="left"/>
    </xf>
    <xf numFmtId="0" fontId="17" fillId="0" borderId="0" xfId="0" applyFont="1" applyAlignment="1">
      <alignment horizontal="center"/>
    </xf>
    <xf numFmtId="0" fontId="7" fillId="0" borderId="19" xfId="0" applyFont="1" applyBorder="1"/>
    <xf numFmtId="0" fontId="11" fillId="0" borderId="19" xfId="0" applyFont="1" applyBorder="1"/>
    <xf numFmtId="3" fontId="11" fillId="0" borderId="19" xfId="0" applyNumberFormat="1" applyFont="1" applyBorder="1"/>
    <xf numFmtId="0" fontId="20" fillId="0" borderId="0" xfId="0" applyFont="1" applyAlignment="1">
      <alignment horizontal="right"/>
    </xf>
    <xf numFmtId="167" fontId="20" fillId="0" borderId="0" xfId="0" applyNumberFormat="1" applyFont="1"/>
    <xf numFmtId="0" fontId="20" fillId="0" borderId="5" xfId="0" applyFont="1" applyBorder="1" applyAlignment="1">
      <alignment horizontal="right"/>
    </xf>
    <xf numFmtId="167" fontId="20" fillId="0" borderId="5" xfId="0" applyNumberFormat="1" applyFont="1" applyBorder="1"/>
    <xf numFmtId="0" fontId="0" fillId="0" borderId="19" xfId="0" applyBorder="1"/>
    <xf numFmtId="3" fontId="9" fillId="0" borderId="0" xfId="0" applyNumberFormat="1" applyFont="1"/>
    <xf numFmtId="0" fontId="8" fillId="3" borderId="0" xfId="0" applyFont="1" applyFill="1" applyAlignment="1">
      <alignment horizontal="center"/>
    </xf>
    <xf numFmtId="0" fontId="0" fillId="0" borderId="7" xfId="0" applyBorder="1"/>
    <xf numFmtId="0" fontId="0" fillId="0" borderId="10" xfId="0" applyBorder="1"/>
    <xf numFmtId="166" fontId="32" fillId="0" borderId="6" xfId="0" applyNumberFormat="1" applyFont="1" applyBorder="1" applyAlignment="1">
      <alignment horizontal="center"/>
    </xf>
    <xf numFmtId="166" fontId="32" fillId="0" borderId="9" xfId="0" applyNumberFormat="1" applyFont="1" applyBorder="1" applyAlignment="1">
      <alignment horizontal="center"/>
    </xf>
    <xf numFmtId="166" fontId="7" fillId="0" borderId="6" xfId="0" applyNumberFormat="1" applyFont="1" applyBorder="1" applyAlignment="1">
      <alignment horizontal="center"/>
    </xf>
    <xf numFmtId="167" fontId="0" fillId="0" borderId="0" xfId="0" applyNumberFormat="1" applyAlignment="1">
      <alignment horizontal="left"/>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1" fontId="0" fillId="0" borderId="0" xfId="6" applyNumberFormat="1" applyFont="1"/>
    <xf numFmtId="0" fontId="4" fillId="0" borderId="0" xfId="7"/>
    <xf numFmtId="0" fontId="7" fillId="0" borderId="0" xfId="7" applyFont="1"/>
    <xf numFmtId="3" fontId="7" fillId="0" borderId="0" xfId="7" quotePrefix="1" applyNumberFormat="1" applyFont="1" applyAlignment="1">
      <alignment horizontal="right"/>
    </xf>
    <xf numFmtId="0" fontId="7" fillId="0" borderId="0" xfId="7" applyFont="1" applyAlignment="1">
      <alignment horizontal="left"/>
    </xf>
    <xf numFmtId="3" fontId="4" fillId="0" borderId="0" xfId="7" applyNumberFormat="1"/>
    <xf numFmtId="3" fontId="7" fillId="0" borderId="0" xfId="7" applyNumberFormat="1" applyFont="1" applyAlignment="1">
      <alignment horizontal="right"/>
    </xf>
    <xf numFmtId="0" fontId="15" fillId="0" borderId="0" xfId="7" applyFont="1"/>
    <xf numFmtId="166" fontId="15" fillId="0" borderId="0" xfId="7" applyNumberFormat="1" applyFont="1"/>
    <xf numFmtId="0" fontId="7" fillId="0" borderId="0" xfId="7" applyFont="1" applyAlignment="1">
      <alignment horizontal="center"/>
    </xf>
    <xf numFmtId="0" fontId="5" fillId="0" borderId="0" xfId="7" applyFont="1" applyAlignment="1">
      <alignment horizontal="right"/>
    </xf>
    <xf numFmtId="0" fontId="59" fillId="0" borderId="0" xfId="7" applyFont="1" applyAlignment="1">
      <alignment horizontal="center"/>
    </xf>
    <xf numFmtId="4" fontId="11" fillId="0" borderId="0" xfId="7" applyNumberFormat="1" applyFont="1" applyAlignment="1">
      <alignment horizontal="right"/>
    </xf>
    <xf numFmtId="0" fontId="11" fillId="0" borderId="0" xfId="7" applyFont="1"/>
    <xf numFmtId="3" fontId="5" fillId="0" borderId="1" xfId="7" applyNumberFormat="1" applyFont="1" applyBorder="1" applyAlignment="1">
      <alignment horizontal="right"/>
    </xf>
    <xf numFmtId="3" fontId="5" fillId="0" borderId="1" xfId="7" applyNumberFormat="1" applyFont="1" applyBorder="1" applyAlignment="1">
      <alignment horizontal="center"/>
    </xf>
    <xf numFmtId="4" fontId="7" fillId="0" borderId="0" xfId="7" applyNumberFormat="1" applyFont="1" applyAlignment="1">
      <alignment horizontal="right"/>
    </xf>
    <xf numFmtId="0" fontId="4" fillId="0" borderId="0" xfId="7" applyAlignment="1">
      <alignment horizontal="center"/>
    </xf>
    <xf numFmtId="0" fontId="4" fillId="0" borderId="1" xfId="7" applyBorder="1"/>
    <xf numFmtId="0" fontId="4" fillId="0" borderId="1" xfId="7" applyBorder="1" applyAlignment="1">
      <alignment horizontal="center"/>
    </xf>
    <xf numFmtId="0" fontId="5" fillId="0" borderId="0" xfId="7" applyFont="1" applyAlignment="1">
      <alignment horizontal="center"/>
    </xf>
    <xf numFmtId="166" fontId="9" fillId="0" borderId="0" xfId="7" applyNumberFormat="1" applyFont="1"/>
    <xf numFmtId="166" fontId="9" fillId="0" borderId="0" xfId="7" applyNumberFormat="1" applyFont="1" applyAlignment="1">
      <alignment horizontal="center"/>
    </xf>
    <xf numFmtId="0" fontId="9" fillId="0" borderId="0" xfId="7" applyFont="1" applyAlignment="1">
      <alignment horizontal="left"/>
    </xf>
    <xf numFmtId="0" fontId="11" fillId="0" borderId="0" xfId="7" applyFont="1" applyAlignment="1">
      <alignment horizontal="left"/>
    </xf>
    <xf numFmtId="0" fontId="11" fillId="0" borderId="0" xfId="7" applyFont="1" applyAlignment="1">
      <alignment horizontal="center"/>
    </xf>
    <xf numFmtId="0" fontId="8" fillId="0" borderId="0" xfId="7" applyFont="1" applyAlignment="1">
      <alignment horizontal="center"/>
    </xf>
    <xf numFmtId="0" fontId="8" fillId="0" borderId="0" xfId="7" applyFont="1"/>
    <xf numFmtId="0" fontId="69" fillId="0" borderId="0" xfId="4" applyFont="1" applyAlignment="1" applyProtection="1">
      <alignment horizontal="left" wrapText="1"/>
    </xf>
    <xf numFmtId="0" fontId="5" fillId="0" borderId="31" xfId="0" applyFont="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167" fontId="7" fillId="0" borderId="31" xfId="0" applyNumberFormat="1" applyFont="1" applyBorder="1" applyAlignment="1">
      <alignment horizontal="center"/>
    </xf>
    <xf numFmtId="167" fontId="7" fillId="0" borderId="32" xfId="0" applyNumberFormat="1" applyFont="1" applyBorder="1" applyAlignment="1">
      <alignment horizontal="center"/>
    </xf>
    <xf numFmtId="167" fontId="7" fillId="0" borderId="35" xfId="0" applyNumberFormat="1" applyFont="1" applyBorder="1" applyAlignment="1">
      <alignment horizontal="center"/>
    </xf>
    <xf numFmtId="167" fontId="7" fillId="0" borderId="36" xfId="0" applyNumberFormat="1" applyFont="1" applyBorder="1" applyAlignment="1">
      <alignment horizontal="center"/>
    </xf>
    <xf numFmtId="167" fontId="11" fillId="0" borderId="31" xfId="0" applyNumberFormat="1" applyFont="1" applyBorder="1" applyAlignment="1">
      <alignment horizontal="center"/>
    </xf>
    <xf numFmtId="167" fontId="11" fillId="0" borderId="32" xfId="0" applyNumberFormat="1" applyFont="1" applyBorder="1" applyAlignment="1">
      <alignment horizontal="center"/>
    </xf>
    <xf numFmtId="166" fontId="15" fillId="0" borderId="31" xfId="0" applyNumberFormat="1" applyFont="1" applyBorder="1" applyAlignment="1">
      <alignment horizontal="center"/>
    </xf>
    <xf numFmtId="166" fontId="15" fillId="0" borderId="32" xfId="0" applyNumberFormat="1" applyFont="1" applyBorder="1" applyAlignment="1">
      <alignment horizontal="center"/>
    </xf>
    <xf numFmtId="167" fontId="11" fillId="0" borderId="15" xfId="0" applyNumberFormat="1" applyFont="1" applyBorder="1" applyAlignment="1">
      <alignment horizontal="center"/>
    </xf>
    <xf numFmtId="0" fontId="0" fillId="0" borderId="37" xfId="0" applyBorder="1" applyAlignment="1">
      <alignment horizontal="center"/>
    </xf>
    <xf numFmtId="0" fontId="4" fillId="0" borderId="1" xfId="0" applyFont="1" applyBorder="1" applyAlignment="1">
      <alignment horizontal="right"/>
    </xf>
    <xf numFmtId="0" fontId="4" fillId="0" borderId="1" xfId="0" applyFont="1" applyBorder="1"/>
    <xf numFmtId="0" fontId="6" fillId="0" borderId="20" xfId="0" applyFont="1" applyBorder="1" applyAlignment="1">
      <alignment horizontal="center"/>
    </xf>
    <xf numFmtId="0" fontId="6" fillId="0" borderId="15" xfId="0" applyFont="1" applyBorder="1" applyAlignment="1">
      <alignment horizontal="center"/>
    </xf>
    <xf numFmtId="0" fontId="4" fillId="0" borderId="21" xfId="0" applyFont="1" applyBorder="1" applyAlignment="1">
      <alignment horizontal="right"/>
    </xf>
    <xf numFmtId="0" fontId="4" fillId="0" borderId="16" xfId="0" applyFont="1" applyBorder="1" applyAlignment="1">
      <alignment horizontal="right"/>
    </xf>
    <xf numFmtId="0" fontId="0" fillId="0" borderId="20" xfId="0" applyBorder="1" applyAlignment="1">
      <alignment horizontal="right"/>
    </xf>
    <xf numFmtId="0" fontId="0" fillId="0" borderId="15" xfId="0" applyBorder="1" applyAlignment="1">
      <alignment horizontal="right"/>
    </xf>
    <xf numFmtId="0" fontId="4" fillId="0" borderId="21" xfId="0" applyFont="1" applyBorder="1"/>
    <xf numFmtId="0" fontId="0" fillId="0" borderId="20" xfId="0" applyBorder="1"/>
    <xf numFmtId="166" fontId="7" fillId="0" borderId="20" xfId="0" applyNumberFormat="1" applyFont="1" applyBorder="1" applyAlignment="1">
      <alignment horizontal="center"/>
    </xf>
    <xf numFmtId="0" fontId="5" fillId="0" borderId="39" xfId="0" applyFont="1" applyBorder="1" applyAlignment="1">
      <alignment horizontal="center"/>
    </xf>
    <xf numFmtId="3" fontId="7" fillId="0" borderId="18" xfId="0" applyNumberFormat="1" applyFont="1" applyBorder="1" applyAlignment="1">
      <alignment horizontal="center"/>
    </xf>
    <xf numFmtId="0" fontId="5" fillId="0" borderId="33" xfId="0" applyFont="1" applyBorder="1" applyAlignment="1">
      <alignment horizontal="center"/>
    </xf>
    <xf numFmtId="3" fontId="7" fillId="0" borderId="31" xfId="0" applyNumberFormat="1" applyFont="1" applyBorder="1" applyAlignment="1">
      <alignment horizontal="center"/>
    </xf>
    <xf numFmtId="0" fontId="43" fillId="0" borderId="0" xfId="0" applyFont="1" applyAlignment="1">
      <alignment horizontal="left"/>
    </xf>
    <xf numFmtId="0" fontId="41" fillId="0" borderId="0" xfId="0" applyFont="1" applyAlignment="1">
      <alignment horizontal="right"/>
    </xf>
    <xf numFmtId="0" fontId="41" fillId="0" borderId="1" xfId="0" applyFont="1" applyBorder="1" applyAlignment="1">
      <alignment horizontal="right"/>
    </xf>
    <xf numFmtId="0" fontId="6" fillId="0" borderId="31" xfId="0" applyFont="1" applyBorder="1" applyAlignment="1">
      <alignment horizontal="center"/>
    </xf>
    <xf numFmtId="0" fontId="6" fillId="0" borderId="32" xfId="0" applyFont="1" applyBorder="1" applyAlignment="1">
      <alignment horizontal="center" wrapText="1"/>
    </xf>
    <xf numFmtId="0" fontId="0" fillId="0" borderId="33" xfId="0" applyBorder="1"/>
    <xf numFmtId="0" fontId="0" fillId="0" borderId="34" xfId="0" applyBorder="1"/>
    <xf numFmtId="0" fontId="0" fillId="0" borderId="31" xfId="0" applyBorder="1"/>
    <xf numFmtId="0" fontId="0" fillId="0" borderId="32" xfId="0" applyBorder="1"/>
    <xf numFmtId="170" fontId="7" fillId="0" borderId="32" xfId="6" applyNumberFormat="1" applyFont="1" applyBorder="1" applyAlignment="1">
      <alignment horizontal="center"/>
    </xf>
    <xf numFmtId="3" fontId="7" fillId="0" borderId="31" xfId="0" applyNumberFormat="1" applyFont="1" applyBorder="1" applyAlignment="1">
      <alignment horizontal="right"/>
    </xf>
    <xf numFmtId="170" fontId="7" fillId="0" borderId="0" xfId="6" applyNumberFormat="1" applyFont="1" applyBorder="1" applyAlignment="1">
      <alignment horizontal="center"/>
    </xf>
    <xf numFmtId="0" fontId="70" fillId="0" borderId="0" xfId="0" applyFont="1" applyAlignment="1">
      <alignment horizontal="left"/>
    </xf>
    <xf numFmtId="166" fontId="70" fillId="0" borderId="0" xfId="0" applyNumberFormat="1" applyFont="1" applyAlignment="1">
      <alignment horizontal="right"/>
    </xf>
    <xf numFmtId="167" fontId="11" fillId="0" borderId="40" xfId="0" applyNumberFormat="1" applyFont="1" applyBorder="1" applyAlignment="1">
      <alignment horizontal="center"/>
    </xf>
    <xf numFmtId="167" fontId="11" fillId="0" borderId="38" xfId="0" applyNumberFormat="1" applyFont="1" applyBorder="1" applyAlignment="1">
      <alignment horizontal="center"/>
    </xf>
    <xf numFmtId="167" fontId="11" fillId="0" borderId="25" xfId="0" applyNumberFormat="1" applyFont="1" applyBorder="1" applyAlignment="1">
      <alignment horizontal="center"/>
    </xf>
    <xf numFmtId="167" fontId="7" fillId="0" borderId="0" xfId="7" applyNumberFormat="1" applyFont="1"/>
    <xf numFmtId="167" fontId="5" fillId="0" borderId="1" xfId="7" applyNumberFormat="1" applyFont="1" applyBorder="1"/>
    <xf numFmtId="167" fontId="11" fillId="0" borderId="0" xfId="7" applyNumberFormat="1" applyFont="1"/>
    <xf numFmtId="167" fontId="9" fillId="0" borderId="0" xfId="7" applyNumberFormat="1" applyFont="1"/>
    <xf numFmtId="0" fontId="69" fillId="0" borderId="0" xfId="4" applyFont="1" applyAlignment="1" applyProtection="1">
      <alignment horizontal="left"/>
    </xf>
    <xf numFmtId="0" fontId="0" fillId="0" borderId="13" xfId="0" applyBorder="1"/>
    <xf numFmtId="0" fontId="7" fillId="0" borderId="13" xfId="0" applyFont="1" applyBorder="1" applyAlignment="1">
      <alignment horizontal="left"/>
    </xf>
    <xf numFmtId="170" fontId="20" fillId="0" borderId="0" xfId="6" applyNumberFormat="1" applyFont="1" applyAlignment="1">
      <alignment horizontal="right"/>
    </xf>
    <xf numFmtId="0" fontId="20" fillId="0" borderId="0" xfId="0" applyFont="1" applyAlignment="1">
      <alignment horizontal="left" wrapText="1"/>
    </xf>
    <xf numFmtId="3" fontId="7" fillId="0" borderId="6" xfId="0" applyNumberFormat="1" applyFont="1" applyBorder="1" applyAlignment="1">
      <alignment horizontal="center"/>
    </xf>
    <xf numFmtId="0" fontId="43" fillId="0" borderId="8" xfId="0" applyFont="1" applyBorder="1"/>
    <xf numFmtId="3" fontId="20" fillId="0" borderId="6" xfId="0" applyNumberFormat="1" applyFont="1" applyBorder="1" applyAlignment="1">
      <alignment horizontal="center"/>
    </xf>
    <xf numFmtId="3" fontId="20" fillId="0" borderId="9" xfId="0" applyNumberFormat="1" applyFont="1" applyBorder="1" applyAlignment="1">
      <alignment horizontal="center"/>
    </xf>
    <xf numFmtId="0" fontId="20" fillId="0" borderId="8" xfId="0" applyFont="1" applyBorder="1" applyAlignment="1">
      <alignment horizontal="left"/>
    </xf>
    <xf numFmtId="178" fontId="20" fillId="0" borderId="8" xfId="0" applyNumberFormat="1" applyFont="1" applyBorder="1" applyAlignment="1">
      <alignment horizontal="left"/>
    </xf>
    <xf numFmtId="178" fontId="43" fillId="0" borderId="8" xfId="0" applyNumberFormat="1" applyFont="1" applyBorder="1" applyAlignment="1">
      <alignment horizontal="left"/>
    </xf>
    <xf numFmtId="3" fontId="7" fillId="0" borderId="0" xfId="0" applyNumberFormat="1" applyFont="1" applyAlignment="1">
      <alignment horizontal="center" vertical="top"/>
    </xf>
    <xf numFmtId="0" fontId="11" fillId="0" borderId="15" xfId="0" applyFont="1" applyBorder="1" applyAlignment="1">
      <alignment horizontal="center"/>
    </xf>
    <xf numFmtId="170" fontId="6" fillId="0" borderId="0" xfId="6" applyNumberFormat="1" applyFont="1" applyAlignment="1">
      <alignment horizontal="center"/>
    </xf>
    <xf numFmtId="0" fontId="24" fillId="0" borderId="0" xfId="4" applyAlignment="1" applyProtection="1">
      <alignment wrapText="1"/>
    </xf>
    <xf numFmtId="166" fontId="5" fillId="0" borderId="0" xfId="0" applyNumberFormat="1" applyFont="1" applyAlignment="1">
      <alignment horizontal="right"/>
    </xf>
    <xf numFmtId="166" fontId="16" fillId="0" borderId="0" xfId="0" applyNumberFormat="1" applyFont="1" applyAlignment="1">
      <alignment horizontal="right"/>
    </xf>
    <xf numFmtId="0" fontId="5" fillId="0" borderId="20" xfId="0" applyFont="1" applyBorder="1" applyAlignment="1">
      <alignment horizontal="center"/>
    </xf>
    <xf numFmtId="0" fontId="5" fillId="0" borderId="15" xfId="0" applyFont="1" applyBorder="1" applyAlignment="1">
      <alignment horizontal="center"/>
    </xf>
    <xf numFmtId="0" fontId="7" fillId="0" borderId="20" xfId="0" applyFont="1" applyBorder="1" applyAlignment="1">
      <alignment horizontal="center"/>
    </xf>
    <xf numFmtId="0" fontId="7" fillId="0" borderId="15" xfId="0" applyFont="1" applyBorder="1" applyAlignment="1">
      <alignment horizontal="center"/>
    </xf>
    <xf numFmtId="0" fontId="15" fillId="0" borderId="20" xfId="0" applyFont="1" applyBorder="1" applyAlignment="1">
      <alignment horizontal="center"/>
    </xf>
    <xf numFmtId="0" fontId="15" fillId="0" borderId="15" xfId="0" applyFont="1" applyBorder="1" applyAlignment="1">
      <alignment horizontal="center"/>
    </xf>
    <xf numFmtId="166" fontId="15" fillId="0" borderId="20" xfId="0" applyNumberFormat="1" applyFont="1" applyBorder="1" applyAlignment="1">
      <alignment horizontal="center"/>
    </xf>
    <xf numFmtId="166" fontId="15" fillId="0" borderId="15" xfId="0" applyNumberFormat="1" applyFont="1" applyBorder="1" applyAlignment="1">
      <alignment horizontal="center"/>
    </xf>
    <xf numFmtId="167" fontId="18" fillId="0" borderId="22" xfId="0" applyNumberFormat="1" applyFont="1" applyBorder="1" applyAlignment="1">
      <alignment horizontal="center"/>
    </xf>
    <xf numFmtId="167" fontId="18" fillId="0" borderId="17" xfId="0" applyNumberFormat="1" applyFont="1" applyBorder="1" applyAlignment="1">
      <alignment horizontal="center"/>
    </xf>
    <xf numFmtId="167" fontId="11" fillId="0" borderId="20" xfId="0" applyNumberFormat="1" applyFont="1" applyBorder="1" applyAlignment="1">
      <alignment horizontal="center"/>
    </xf>
    <xf numFmtId="0" fontId="0" fillId="0" borderId="41" xfId="0" applyBorder="1"/>
    <xf numFmtId="167" fontId="0" fillId="0" borderId="41" xfId="0" applyNumberFormat="1" applyBorder="1"/>
    <xf numFmtId="167" fontId="15" fillId="0" borderId="2" xfId="0" applyNumberFormat="1" applyFont="1" applyBorder="1" applyAlignment="1">
      <alignment horizontal="right"/>
    </xf>
    <xf numFmtId="0" fontId="0" fillId="0" borderId="26" xfId="0" applyBorder="1"/>
    <xf numFmtId="0" fontId="7" fillId="0" borderId="24" xfId="0" applyFont="1" applyBorder="1" applyAlignment="1">
      <alignment horizontal="center"/>
    </xf>
    <xf numFmtId="3" fontId="7" fillId="0" borderId="24" xfId="0" applyNumberFormat="1" applyFont="1" applyBorder="1" applyAlignment="1">
      <alignment horizontal="center"/>
    </xf>
    <xf numFmtId="0" fontId="7" fillId="0" borderId="8" xfId="0" applyFont="1" applyBorder="1" applyAlignment="1">
      <alignment horizontal="center"/>
    </xf>
    <xf numFmtId="3" fontId="7" fillId="0" borderId="8" xfId="0" applyNumberFormat="1" applyFont="1" applyBorder="1" applyAlignment="1">
      <alignment horizontal="right"/>
    </xf>
    <xf numFmtId="167" fontId="7" fillId="0" borderId="8" xfId="0" applyNumberFormat="1" applyFont="1" applyBorder="1" applyAlignment="1">
      <alignment horizontal="right"/>
    </xf>
    <xf numFmtId="166" fontId="7" fillId="0" borderId="24" xfId="6" applyNumberFormat="1" applyFont="1" applyBorder="1" applyAlignment="1">
      <alignment horizontal="right"/>
    </xf>
    <xf numFmtId="166" fontId="7" fillId="0" borderId="8" xfId="6" applyNumberFormat="1" applyFont="1" applyBorder="1" applyAlignment="1">
      <alignment horizontal="right"/>
    </xf>
    <xf numFmtId="0" fontId="69" fillId="0" borderId="0" xfId="4" applyFont="1" applyAlignment="1" applyProtection="1">
      <alignment wrapText="1"/>
    </xf>
    <xf numFmtId="0" fontId="5" fillId="0" borderId="18" xfId="0" applyFont="1" applyBorder="1" applyAlignment="1">
      <alignment horizontal="center"/>
    </xf>
    <xf numFmtId="0" fontId="5" fillId="0" borderId="32" xfId="0" applyFont="1" applyBorder="1" applyAlignment="1">
      <alignment horizontal="center"/>
    </xf>
    <xf numFmtId="3" fontId="7" fillId="0" borderId="8" xfId="0" applyNumberFormat="1" applyFont="1" applyBorder="1" applyAlignment="1">
      <alignment horizontal="center"/>
    </xf>
    <xf numFmtId="3" fontId="7" fillId="0" borderId="32" xfId="0" applyNumberFormat="1" applyFont="1" applyBorder="1" applyAlignment="1">
      <alignment horizontal="center"/>
    </xf>
    <xf numFmtId="0" fontId="18" fillId="0" borderId="0" xfId="4" applyFont="1" applyAlignment="1" applyProtection="1"/>
    <xf numFmtId="0" fontId="0" fillId="0" borderId="0" xfId="0" applyAlignment="1">
      <alignment vertical="top"/>
    </xf>
    <xf numFmtId="0" fontId="5" fillId="0" borderId="34" xfId="0" applyFont="1" applyBorder="1" applyAlignment="1">
      <alignment horizontal="center"/>
    </xf>
    <xf numFmtId="0" fontId="0" fillId="0" borderId="18" xfId="0" applyBorder="1"/>
    <xf numFmtId="3" fontId="15" fillId="0" borderId="0" xfId="0" applyNumberFormat="1" applyFont="1" applyAlignment="1">
      <alignment horizontal="right" vertical="center"/>
    </xf>
    <xf numFmtId="166" fontId="15" fillId="0" borderId="0" xfId="0" quotePrefix="1" applyNumberFormat="1" applyFont="1" applyAlignment="1">
      <alignment horizontal="right"/>
    </xf>
    <xf numFmtId="1" fontId="11" fillId="0" borderId="0" xfId="0" applyNumberFormat="1" applyFont="1" applyAlignment="1">
      <alignment horizontal="left"/>
    </xf>
    <xf numFmtId="3" fontId="7" fillId="4" borderId="0" xfId="0" applyNumberFormat="1" applyFont="1" applyFill="1"/>
    <xf numFmtId="49" fontId="7" fillId="0" borderId="0" xfId="0" applyNumberFormat="1" applyFont="1" applyAlignment="1">
      <alignment horizontal="left"/>
    </xf>
    <xf numFmtId="166" fontId="11" fillId="0" borderId="13" xfId="0" applyNumberFormat="1" applyFont="1" applyBorder="1" applyAlignment="1">
      <alignment horizontal="right"/>
    </xf>
    <xf numFmtId="181" fontId="0" fillId="0" borderId="0" xfId="0" applyNumberFormat="1"/>
    <xf numFmtId="167" fontId="0" fillId="0" borderId="0" xfId="0" applyNumberFormat="1" applyAlignment="1">
      <alignment horizontal="center"/>
    </xf>
    <xf numFmtId="1" fontId="11" fillId="0" borderId="0" xfId="0" applyNumberFormat="1" applyFont="1" applyAlignment="1">
      <alignment horizontal="right"/>
    </xf>
    <xf numFmtId="3" fontId="7" fillId="0" borderId="0" xfId="0" applyNumberFormat="1" applyFont="1" applyAlignment="1">
      <alignment horizontal="right" vertical="top"/>
    </xf>
    <xf numFmtId="0" fontId="73" fillId="0" borderId="0" xfId="0" applyFont="1" applyAlignment="1">
      <alignment vertical="center"/>
    </xf>
    <xf numFmtId="0" fontId="73" fillId="0" borderId="0" xfId="0" applyFont="1" applyAlignment="1">
      <alignment horizontal="right" vertical="center"/>
    </xf>
    <xf numFmtId="170" fontId="15" fillId="0" borderId="0" xfId="6" applyNumberFormat="1" applyFont="1" applyAlignment="1">
      <alignment horizontal="center"/>
    </xf>
    <xf numFmtId="0" fontId="74" fillId="0" borderId="0" xfId="0" applyFont="1"/>
    <xf numFmtId="0" fontId="4" fillId="0" borderId="0" xfId="0" applyFont="1" applyAlignment="1">
      <alignment wrapText="1"/>
    </xf>
    <xf numFmtId="181" fontId="7" fillId="0" borderId="0" xfId="0" applyNumberFormat="1" applyFont="1" applyAlignment="1">
      <alignment horizontal="center"/>
    </xf>
    <xf numFmtId="181" fontId="11" fillId="0" borderId="0" xfId="0" applyNumberFormat="1" applyFont="1" applyAlignment="1">
      <alignment horizontal="center"/>
    </xf>
    <xf numFmtId="0" fontId="7" fillId="0" borderId="0" xfId="0" applyFont="1" applyAlignment="1">
      <alignment horizontal="left" vertical="top" wrapText="1"/>
    </xf>
    <xf numFmtId="0" fontId="4" fillId="0" borderId="0" xfId="12"/>
    <xf numFmtId="3" fontId="4" fillId="0" borderId="0" xfId="0" applyNumberFormat="1" applyFont="1" applyAlignment="1">
      <alignment horizontal="right"/>
    </xf>
    <xf numFmtId="0" fontId="11" fillId="0" borderId="31" xfId="0" applyFont="1" applyBorder="1" applyAlignment="1">
      <alignment horizontal="center"/>
    </xf>
    <xf numFmtId="0" fontId="11" fillId="0" borderId="32" xfId="0" applyFont="1" applyBorder="1" applyAlignment="1">
      <alignment horizontal="center"/>
    </xf>
    <xf numFmtId="0" fontId="0" fillId="0" borderId="33" xfId="0" applyBorder="1" applyAlignment="1">
      <alignment horizontal="right"/>
    </xf>
    <xf numFmtId="0" fontId="0" fillId="0" borderId="34" xfId="0" applyBorder="1" applyAlignment="1">
      <alignment horizontal="right"/>
    </xf>
    <xf numFmtId="0" fontId="0" fillId="0" borderId="31" xfId="0" applyBorder="1" applyAlignment="1">
      <alignment horizontal="right"/>
    </xf>
    <xf numFmtId="0" fontId="0" fillId="0" borderId="32" xfId="0" applyBorder="1" applyAlignment="1">
      <alignment horizontal="right"/>
    </xf>
    <xf numFmtId="166" fontId="7" fillId="0" borderId="32" xfId="6" applyNumberFormat="1" applyFont="1" applyBorder="1" applyAlignment="1">
      <alignment horizontal="center"/>
    </xf>
    <xf numFmtId="3" fontId="11" fillId="0" borderId="0" xfId="0" applyNumberFormat="1" applyFont="1" applyAlignment="1">
      <alignment horizontal="right" vertical="top"/>
    </xf>
    <xf numFmtId="3" fontId="15" fillId="0" borderId="0" xfId="0" applyNumberFormat="1" applyFont="1" applyAlignment="1">
      <alignment horizontal="right" vertical="top"/>
    </xf>
    <xf numFmtId="0" fontId="17" fillId="0" borderId="0" xfId="0" applyFont="1" applyAlignment="1">
      <alignment vertical="top" wrapText="1"/>
    </xf>
    <xf numFmtId="167" fontId="4" fillId="0" borderId="0" xfId="7" applyNumberFormat="1"/>
    <xf numFmtId="166" fontId="7" fillId="0" borderId="0" xfId="7" applyNumberFormat="1" applyFont="1" applyAlignment="1">
      <alignment horizontal="right"/>
    </xf>
    <xf numFmtId="167" fontId="7" fillId="0" borderId="0" xfId="7" applyNumberFormat="1" applyFont="1" applyAlignment="1">
      <alignment horizontal="right"/>
    </xf>
    <xf numFmtId="0" fontId="31" fillId="0" borderId="0" xfId="7" applyFont="1"/>
    <xf numFmtId="0" fontId="6" fillId="0" borderId="0" xfId="7" applyFont="1"/>
    <xf numFmtId="0" fontId="5" fillId="0" borderId="1" xfId="7" applyFont="1" applyBorder="1" applyAlignment="1">
      <alignment horizontal="center"/>
    </xf>
    <xf numFmtId="0" fontId="6" fillId="0" borderId="0" xfId="7" quotePrefix="1" applyFont="1" applyAlignment="1">
      <alignment horizontal="center"/>
    </xf>
    <xf numFmtId="0" fontId="4" fillId="0" borderId="0" xfId="7" applyAlignment="1">
      <alignment horizontal="right"/>
    </xf>
    <xf numFmtId="0" fontId="7" fillId="0" borderId="0" xfId="7" applyFont="1" applyAlignment="1">
      <alignment horizontal="right"/>
    </xf>
    <xf numFmtId="166" fontId="7" fillId="0" borderId="0" xfId="7" applyNumberFormat="1" applyFont="1"/>
    <xf numFmtId="166" fontId="7" fillId="0" borderId="0" xfId="7" quotePrefix="1" applyNumberFormat="1" applyFont="1" applyAlignment="1">
      <alignment horizontal="right"/>
    </xf>
    <xf numFmtId="166" fontId="21" fillId="0" borderId="0" xfId="7" applyNumberFormat="1" applyFont="1" applyAlignment="1">
      <alignment horizontal="right"/>
    </xf>
    <xf numFmtId="0" fontId="21" fillId="0" borderId="0" xfId="7" applyFont="1"/>
    <xf numFmtId="166" fontId="15" fillId="0" borderId="0" xfId="7" applyNumberFormat="1" applyFont="1" applyAlignment="1">
      <alignment horizontal="right"/>
    </xf>
    <xf numFmtId="166" fontId="11" fillId="0" borderId="0" xfId="7" applyNumberFormat="1" applyFont="1" applyAlignment="1">
      <alignment horizontal="right"/>
    </xf>
    <xf numFmtId="0" fontId="5" fillId="0" borderId="1" xfId="7" applyFont="1" applyBorder="1" applyAlignment="1">
      <alignment horizontal="right"/>
    </xf>
    <xf numFmtId="0" fontId="5" fillId="0" borderId="0" xfId="7" applyFont="1"/>
    <xf numFmtId="0" fontId="6" fillId="0" borderId="0" xfId="7" applyFont="1" applyAlignment="1">
      <alignment horizontal="left"/>
    </xf>
    <xf numFmtId="0" fontId="8" fillId="0" borderId="0" xfId="7" applyFont="1" applyAlignment="1">
      <alignment horizontal="left"/>
    </xf>
    <xf numFmtId="166" fontId="20" fillId="0" borderId="0" xfId="7" applyNumberFormat="1" applyFont="1"/>
    <xf numFmtId="0" fontId="5" fillId="0" borderId="1" xfId="7" applyFont="1" applyBorder="1"/>
    <xf numFmtId="0" fontId="4" fillId="0" borderId="0" xfId="7" applyAlignment="1">
      <alignment horizontal="left"/>
    </xf>
    <xf numFmtId="166" fontId="11" fillId="0" borderId="0" xfId="7" applyNumberFormat="1" applyFont="1" applyAlignment="1">
      <alignment horizontal="center"/>
    </xf>
    <xf numFmtId="166" fontId="7" fillId="0" borderId="0" xfId="7" applyNumberFormat="1" applyFont="1" applyAlignment="1">
      <alignment horizontal="center"/>
    </xf>
    <xf numFmtId="0" fontId="11" fillId="0" borderId="0" xfId="7" applyFont="1" applyAlignment="1">
      <alignment horizontal="right"/>
    </xf>
    <xf numFmtId="0" fontId="11" fillId="0" borderId="1" xfId="7" applyFont="1" applyBorder="1" applyAlignment="1">
      <alignment horizontal="center"/>
    </xf>
    <xf numFmtId="0" fontId="11" fillId="0" borderId="1" xfId="7" applyFont="1" applyBorder="1" applyAlignment="1">
      <alignment horizontal="right"/>
    </xf>
    <xf numFmtId="0" fontId="5" fillId="0" borderId="0" xfId="7" applyFont="1" applyAlignment="1">
      <alignment horizontal="left"/>
    </xf>
    <xf numFmtId="166" fontId="7" fillId="0" borderId="0" xfId="7" quotePrefix="1" applyNumberFormat="1" applyFont="1" applyAlignment="1">
      <alignment horizontal="center"/>
    </xf>
    <xf numFmtId="166" fontId="7" fillId="0" borderId="0" xfId="7" applyNumberFormat="1" applyFont="1" applyAlignment="1">
      <alignment horizontal="center" vertical="center"/>
    </xf>
    <xf numFmtId="166" fontId="61" fillId="0" borderId="0" xfId="7" applyNumberFormat="1" applyFont="1" applyAlignment="1">
      <alignment horizontal="center"/>
    </xf>
    <xf numFmtId="0" fontId="8" fillId="0" borderId="0" xfId="7" applyFont="1" applyAlignment="1">
      <alignment horizontal="right"/>
    </xf>
    <xf numFmtId="3" fontId="20" fillId="0" borderId="0" xfId="7" applyNumberFormat="1" applyFont="1" applyAlignment="1">
      <alignment horizontal="right"/>
    </xf>
    <xf numFmtId="0" fontId="20" fillId="0" borderId="0" xfId="7" applyFont="1"/>
    <xf numFmtId="3" fontId="20" fillId="0" borderId="0" xfId="7" applyNumberFormat="1" applyFont="1"/>
    <xf numFmtId="3" fontId="7" fillId="0" borderId="0" xfId="7" applyNumberFormat="1" applyFont="1"/>
    <xf numFmtId="0" fontId="15" fillId="0" borderId="0" xfId="7" applyFont="1" applyAlignment="1">
      <alignment horizontal="left"/>
    </xf>
    <xf numFmtId="170" fontId="4" fillId="0" borderId="0" xfId="7" applyNumberFormat="1"/>
    <xf numFmtId="166" fontId="11" fillId="0" borderId="0" xfId="7" applyNumberFormat="1" applyFont="1"/>
    <xf numFmtId="0" fontId="4" fillId="0" borderId="1" xfId="7" applyBorder="1" applyAlignment="1">
      <alignment horizontal="left"/>
    </xf>
    <xf numFmtId="3" fontId="11" fillId="0" borderId="0" xfId="7" applyNumberFormat="1" applyFont="1" applyAlignment="1">
      <alignment horizontal="right"/>
    </xf>
    <xf numFmtId="0" fontId="11" fillId="0" borderId="19" xfId="7" applyFont="1" applyBorder="1" applyAlignment="1">
      <alignment horizontal="center"/>
    </xf>
    <xf numFmtId="17" fontId="11" fillId="0" borderId="19" xfId="7" quotePrefix="1" applyNumberFormat="1" applyFont="1" applyBorder="1" applyAlignment="1">
      <alignment horizontal="center"/>
    </xf>
    <xf numFmtId="0" fontId="11" fillId="0" borderId="19" xfId="7" quotePrefix="1" applyFont="1" applyBorder="1" applyAlignment="1">
      <alignment horizontal="center"/>
    </xf>
    <xf numFmtId="16" fontId="11" fillId="0" borderId="19" xfId="7" quotePrefix="1" applyNumberFormat="1" applyFont="1" applyBorder="1" applyAlignment="1">
      <alignment horizontal="center"/>
    </xf>
    <xf numFmtId="0" fontId="11" fillId="0" borderId="19" xfId="7" applyFont="1" applyBorder="1"/>
    <xf numFmtId="0" fontId="7" fillId="0" borderId="19" xfId="7" applyFont="1" applyBorder="1" applyAlignment="1">
      <alignment horizontal="center"/>
    </xf>
    <xf numFmtId="17" fontId="11" fillId="0" borderId="0" xfId="7" quotePrefix="1" applyNumberFormat="1" applyFont="1" applyAlignment="1">
      <alignment horizontal="center"/>
    </xf>
    <xf numFmtId="0" fontId="11" fillId="0" borderId="0" xfId="7" quotePrefix="1" applyFont="1" applyAlignment="1">
      <alignment horizontal="center"/>
    </xf>
    <xf numFmtId="16" fontId="11" fillId="0" borderId="0" xfId="7" quotePrefix="1" applyNumberFormat="1" applyFont="1" applyAlignment="1">
      <alignment horizontal="center"/>
    </xf>
    <xf numFmtId="3" fontId="11" fillId="0" borderId="0" xfId="7" applyNumberFormat="1" applyFont="1"/>
    <xf numFmtId="0" fontId="7" fillId="0" borderId="19" xfId="7" applyFont="1" applyBorder="1"/>
    <xf numFmtId="3" fontId="16" fillId="0" borderId="0" xfId="0" applyNumberFormat="1" applyFont="1"/>
    <xf numFmtId="0" fontId="12" fillId="0" borderId="0" xfId="0" applyFont="1" applyAlignment="1">
      <alignment horizontal="right"/>
    </xf>
    <xf numFmtId="0" fontId="6" fillId="0" borderId="1" xfId="0" applyFont="1" applyBorder="1" applyAlignment="1">
      <alignment horizontal="right"/>
    </xf>
    <xf numFmtId="0" fontId="31" fillId="0" borderId="0" xfId="0" applyFont="1" applyAlignment="1">
      <alignment horizontal="right"/>
    </xf>
    <xf numFmtId="0" fontId="14" fillId="0" borderId="0" xfId="0" applyFont="1" applyAlignment="1">
      <alignment horizontal="left"/>
    </xf>
    <xf numFmtId="0" fontId="12" fillId="0" borderId="0" xfId="0" applyFont="1" applyAlignment="1">
      <alignment horizontal="left"/>
    </xf>
    <xf numFmtId="0" fontId="0" fillId="0" borderId="10"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6" xfId="0" applyBorder="1" applyAlignment="1">
      <alignment horizontal="center"/>
    </xf>
    <xf numFmtId="3" fontId="7" fillId="0" borderId="9" xfId="0" applyNumberFormat="1" applyFont="1" applyBorder="1" applyAlignment="1">
      <alignment horizontal="right"/>
    </xf>
    <xf numFmtId="0" fontId="19" fillId="0" borderId="12" xfId="0" applyFont="1" applyBorder="1" applyAlignment="1">
      <alignment horizontal="center"/>
    </xf>
    <xf numFmtId="0" fontId="19" fillId="0" borderId="14" xfId="0" applyFont="1" applyBorder="1" applyAlignment="1">
      <alignment horizontal="center"/>
    </xf>
    <xf numFmtId="0" fontId="19" fillId="0" borderId="11" xfId="0" applyFont="1" applyBorder="1" applyAlignment="1">
      <alignment horizontal="center"/>
    </xf>
    <xf numFmtId="3" fontId="11" fillId="0" borderId="9" xfId="0" applyNumberFormat="1" applyFont="1" applyBorder="1" applyAlignment="1">
      <alignment horizontal="right"/>
    </xf>
    <xf numFmtId="3" fontId="11" fillId="0" borderId="8" xfId="0" applyNumberFormat="1" applyFont="1" applyBorder="1" applyAlignment="1">
      <alignment horizontal="right"/>
    </xf>
    <xf numFmtId="166" fontId="15" fillId="0" borderId="9" xfId="6" applyNumberFormat="1" applyFont="1" applyBorder="1" applyAlignment="1">
      <alignment horizontal="right"/>
    </xf>
    <xf numFmtId="166" fontId="15" fillId="0" borderId="8" xfId="6" applyNumberFormat="1" applyFont="1" applyBorder="1" applyAlignment="1">
      <alignment horizontal="right"/>
    </xf>
    <xf numFmtId="0" fontId="19" fillId="0" borderId="0" xfId="0" applyFont="1" applyAlignment="1">
      <alignment horizontal="center"/>
    </xf>
    <xf numFmtId="0" fontId="6" fillId="0" borderId="9" xfId="0" applyFont="1" applyBorder="1"/>
    <xf numFmtId="0" fontId="6" fillId="0" borderId="8" xfId="0" applyFont="1" applyBorder="1"/>
    <xf numFmtId="0" fontId="6" fillId="0" borderId="6" xfId="0" applyFont="1" applyBorder="1"/>
    <xf numFmtId="0" fontId="78" fillId="0" borderId="9" xfId="0" applyFont="1" applyBorder="1" applyAlignment="1">
      <alignment horizontal="left"/>
    </xf>
    <xf numFmtId="0" fontId="78" fillId="0" borderId="0" xfId="0" applyFont="1" applyAlignment="1">
      <alignment horizontal="left"/>
    </xf>
    <xf numFmtId="0" fontId="6" fillId="0" borderId="9" xfId="0" applyFont="1" applyBorder="1" applyAlignment="1">
      <alignment horizontal="center"/>
    </xf>
    <xf numFmtId="0" fontId="6" fillId="0" borderId="8" xfId="0" applyFont="1" applyBorder="1" applyAlignment="1">
      <alignment horizontal="center"/>
    </xf>
    <xf numFmtId="0" fontId="6" fillId="0" borderId="6" xfId="0" applyFont="1" applyBorder="1" applyAlignment="1">
      <alignment horizontal="right"/>
    </xf>
    <xf numFmtId="3" fontId="7" fillId="4" borderId="13" xfId="0" applyNumberFormat="1" applyFont="1" applyFill="1" applyBorder="1"/>
    <xf numFmtId="3" fontId="7" fillId="4" borderId="2" xfId="0" applyNumberFormat="1" applyFont="1" applyFill="1" applyBorder="1"/>
    <xf numFmtId="0" fontId="7" fillId="0" borderId="0" xfId="0" applyFont="1" applyAlignment="1">
      <alignment horizontal="left" vertical="top"/>
    </xf>
    <xf numFmtId="49" fontId="14" fillId="0" borderId="0" xfId="0" applyNumberFormat="1" applyFont="1"/>
    <xf numFmtId="3" fontId="4" fillId="0" borderId="0" xfId="0" applyNumberFormat="1" applyFont="1"/>
    <xf numFmtId="0" fontId="12" fillId="0" borderId="0" xfId="0" applyFont="1"/>
    <xf numFmtId="176" fontId="7" fillId="0" borderId="0" xfId="0" applyNumberFormat="1" applyFont="1" applyAlignment="1">
      <alignment horizontal="right"/>
    </xf>
    <xf numFmtId="176" fontId="7" fillId="0" borderId="1" xfId="0" applyNumberFormat="1" applyFont="1" applyBorder="1" applyAlignment="1">
      <alignment horizontal="right"/>
    </xf>
    <xf numFmtId="176" fontId="7" fillId="0" borderId="19" xfId="0" applyNumberFormat="1" applyFont="1" applyBorder="1" applyAlignment="1">
      <alignment horizontal="right"/>
    </xf>
    <xf numFmtId="0" fontId="20" fillId="0" borderId="0" xfId="0" quotePrefix="1" applyFont="1" applyAlignment="1">
      <alignment horizontal="left" wrapText="1"/>
    </xf>
    <xf numFmtId="0" fontId="10" fillId="0" borderId="0" xfId="0" applyFont="1" applyAlignment="1">
      <alignment vertical="top"/>
    </xf>
    <xf numFmtId="0" fontId="4" fillId="0" borderId="0" xfId="7" quotePrefix="1"/>
    <xf numFmtId="3" fontId="7" fillId="0" borderId="0" xfId="1" applyNumberFormat="1" applyFont="1" applyFill="1"/>
    <xf numFmtId="6" fontId="7" fillId="0" borderId="0" xfId="0" applyNumberFormat="1" applyFont="1"/>
    <xf numFmtId="3" fontId="18" fillId="0" borderId="2" xfId="0" applyNumberFormat="1" applyFont="1" applyBorder="1"/>
    <xf numFmtId="3" fontId="18" fillId="0" borderId="0" xfId="0" applyNumberFormat="1" applyFont="1"/>
    <xf numFmtId="2" fontId="7" fillId="0" borderId="0" xfId="0" applyNumberFormat="1" applyFont="1" applyAlignment="1">
      <alignment horizontal="right"/>
    </xf>
    <xf numFmtId="2" fontId="15" fillId="0" borderId="0" xfId="0" applyNumberFormat="1" applyFont="1" applyAlignment="1">
      <alignment horizontal="right"/>
    </xf>
    <xf numFmtId="2" fontId="18" fillId="0" borderId="0" xfId="0" applyNumberFormat="1" applyFont="1" applyAlignment="1">
      <alignment horizontal="right"/>
    </xf>
    <xf numFmtId="2" fontId="29" fillId="0" borderId="0" xfId="0" applyNumberFormat="1" applyFont="1" applyAlignment="1">
      <alignment horizontal="right"/>
    </xf>
    <xf numFmtId="2" fontId="11" fillId="0" borderId="0" xfId="0" applyNumberFormat="1" applyFont="1" applyAlignment="1">
      <alignment horizontal="right"/>
    </xf>
    <xf numFmtId="2" fontId="18" fillId="0" borderId="2" xfId="0" applyNumberFormat="1" applyFont="1" applyBorder="1" applyAlignment="1">
      <alignment horizontal="right"/>
    </xf>
    <xf numFmtId="2" fontId="15" fillId="0" borderId="2" xfId="0" applyNumberFormat="1" applyFont="1" applyBorder="1" applyAlignment="1">
      <alignment horizontal="right"/>
    </xf>
    <xf numFmtId="2" fontId="10" fillId="0" borderId="0" xfId="0" applyNumberFormat="1" applyFont="1" applyAlignment="1">
      <alignment horizontal="right"/>
    </xf>
    <xf numFmtId="2" fontId="7" fillId="0" borderId="2" xfId="0" applyNumberFormat="1" applyFont="1" applyBorder="1" applyAlignment="1">
      <alignment horizontal="right"/>
    </xf>
    <xf numFmtId="2" fontId="11" fillId="0" borderId="5" xfId="0" applyNumberFormat="1" applyFont="1" applyBorder="1" applyAlignment="1">
      <alignment horizontal="right"/>
    </xf>
    <xf numFmtId="2" fontId="18" fillId="0" borderId="0" xfId="0" applyNumberFormat="1" applyFont="1"/>
    <xf numFmtId="2" fontId="29" fillId="0" borderId="0" xfId="0" applyNumberFormat="1" applyFont="1"/>
    <xf numFmtId="2" fontId="15" fillId="0" borderId="0" xfId="0" applyNumberFormat="1" applyFont="1"/>
    <xf numFmtId="2" fontId="18" fillId="0" borderId="2" xfId="0" applyNumberFormat="1" applyFont="1" applyBorder="1"/>
    <xf numFmtId="0" fontId="12" fillId="0" borderId="0" xfId="0" applyFont="1" applyAlignment="1">
      <alignment horizontal="left" vertical="top"/>
    </xf>
    <xf numFmtId="0" fontId="14" fillId="0" borderId="0" xfId="0" quotePrefix="1" applyFont="1" applyAlignment="1">
      <alignment horizontal="left"/>
    </xf>
    <xf numFmtId="0" fontId="12" fillId="0" borderId="0" xfId="0" quotePrefix="1" applyFont="1" applyAlignment="1">
      <alignment horizontal="left"/>
    </xf>
    <xf numFmtId="0" fontId="12" fillId="0" borderId="0" xfId="0" quotePrefix="1" applyFont="1" applyAlignment="1">
      <alignment horizontal="left" vertical="top"/>
    </xf>
    <xf numFmtId="167" fontId="11" fillId="0" borderId="13" xfId="0" applyNumberFormat="1" applyFont="1" applyBorder="1" applyAlignment="1">
      <alignment horizontal="right"/>
    </xf>
    <xf numFmtId="167" fontId="15" fillId="0" borderId="5" xfId="0" applyNumberFormat="1" applyFont="1" applyBorder="1" applyAlignment="1">
      <alignment horizontal="right"/>
    </xf>
    <xf numFmtId="0" fontId="14" fillId="0" borderId="0" xfId="0" quotePrefix="1" applyFont="1" applyAlignment="1">
      <alignment horizontal="left" vertical="top"/>
    </xf>
    <xf numFmtId="3" fontId="20" fillId="0" borderId="1" xfId="0" applyNumberFormat="1" applyFont="1" applyBorder="1" applyAlignment="1">
      <alignment horizontal="right"/>
    </xf>
    <xf numFmtId="3" fontId="7" fillId="0" borderId="1" xfId="0" applyNumberFormat="1" applyFont="1" applyBorder="1" applyAlignment="1">
      <alignment horizontal="right"/>
    </xf>
    <xf numFmtId="0" fontId="5" fillId="0" borderId="19" xfId="0" applyFont="1" applyBorder="1"/>
    <xf numFmtId="0" fontId="14" fillId="0" borderId="1" xfId="0" quotePrefix="1" applyFont="1" applyBorder="1" applyAlignment="1">
      <alignment horizontal="left" vertical="top"/>
    </xf>
    <xf numFmtId="0" fontId="14" fillId="0" borderId="0" xfId="0" quotePrefix="1" applyFont="1" applyAlignment="1">
      <alignment horizontal="center"/>
    </xf>
    <xf numFmtId="0" fontId="12" fillId="0" borderId="0" xfId="7" applyFont="1" applyAlignment="1">
      <alignment horizontal="right"/>
    </xf>
    <xf numFmtId="0" fontId="12" fillId="0" borderId="0" xfId="7" applyFont="1" applyAlignment="1">
      <alignment horizontal="right" vertical="top"/>
    </xf>
    <xf numFmtId="4" fontId="4" fillId="0" borderId="0" xfId="7" applyNumberFormat="1"/>
    <xf numFmtId="167" fontId="32" fillId="0" borderId="15" xfId="0" applyNumberFormat="1" applyFont="1" applyBorder="1" applyAlignment="1">
      <alignment horizontal="center"/>
    </xf>
    <xf numFmtId="167" fontId="20" fillId="0" borderId="0" xfId="0" applyNumberFormat="1" applyFont="1" applyAlignment="1">
      <alignment horizontal="right"/>
    </xf>
    <xf numFmtId="166" fontId="20" fillId="0" borderId="0" xfId="7" applyNumberFormat="1" applyFont="1" applyAlignment="1">
      <alignment horizontal="right"/>
    </xf>
    <xf numFmtId="3" fontId="7" fillId="0" borderId="13" xfId="0" applyNumberFormat="1" applyFont="1" applyBorder="1" applyAlignment="1">
      <alignment horizontal="right"/>
    </xf>
    <xf numFmtId="0" fontId="69" fillId="0" borderId="0" xfId="4" applyFont="1" applyAlignment="1" applyProtection="1"/>
    <xf numFmtId="0" fontId="4" fillId="0" borderId="0" xfId="0" applyFont="1" applyAlignment="1">
      <alignment horizontal="left"/>
    </xf>
    <xf numFmtId="3" fontId="11" fillId="0" borderId="13" xfId="0" applyNumberFormat="1" applyFont="1" applyBorder="1" applyAlignment="1">
      <alignment horizontal="right"/>
    </xf>
    <xf numFmtId="166" fontId="11" fillId="0" borderId="0" xfId="0" applyNumberFormat="1" applyFont="1" applyAlignment="1">
      <alignment horizontal="right"/>
    </xf>
    <xf numFmtId="3" fontId="43" fillId="0" borderId="6" xfId="0" applyNumberFormat="1" applyFont="1" applyBorder="1" applyAlignment="1">
      <alignment horizontal="right"/>
    </xf>
    <xf numFmtId="3" fontId="43" fillId="0" borderId="0" xfId="0" applyNumberFormat="1" applyFont="1" applyAlignment="1">
      <alignment horizontal="right"/>
    </xf>
    <xf numFmtId="3" fontId="43" fillId="0" borderId="9" xfId="0" applyNumberFormat="1" applyFont="1" applyBorder="1" applyAlignment="1">
      <alignment horizontal="right"/>
    </xf>
    <xf numFmtId="3" fontId="9" fillId="0" borderId="6" xfId="0" applyNumberFormat="1" applyFont="1" applyBorder="1" applyAlignment="1">
      <alignment horizontal="right"/>
    </xf>
    <xf numFmtId="3" fontId="9" fillId="0" borderId="9" xfId="0" applyNumberFormat="1" applyFont="1" applyBorder="1" applyAlignment="1">
      <alignment horizontal="right"/>
    </xf>
    <xf numFmtId="3" fontId="20" fillId="0" borderId="6" xfId="0" applyNumberFormat="1" applyFont="1" applyBorder="1" applyAlignment="1">
      <alignment horizontal="right"/>
    </xf>
    <xf numFmtId="3" fontId="20" fillId="0" borderId="9" xfId="0" applyNumberFormat="1" applyFont="1" applyBorder="1" applyAlignment="1">
      <alignment horizontal="right"/>
    </xf>
    <xf numFmtId="0" fontId="4" fillId="0" borderId="9" xfId="0" applyFont="1" applyBorder="1"/>
    <xf numFmtId="0" fontId="4" fillId="0" borderId="6" xfId="0" applyFont="1" applyBorder="1" applyAlignment="1">
      <alignment horizontal="right"/>
    </xf>
    <xf numFmtId="0" fontId="4" fillId="0" borderId="0" xfId="0" applyFont="1" applyAlignment="1">
      <alignment horizontal="right"/>
    </xf>
    <xf numFmtId="0" fontId="4" fillId="0" borderId="6" xfId="0" applyFont="1" applyBorder="1"/>
    <xf numFmtId="0" fontId="4" fillId="0" borderId="8" xfId="0" applyFont="1" applyBorder="1" applyAlignment="1">
      <alignment horizontal="left"/>
    </xf>
    <xf numFmtId="0" fontId="4" fillId="0" borderId="14" xfId="0" applyFont="1" applyBorder="1" applyAlignment="1">
      <alignment horizontal="left"/>
    </xf>
    <xf numFmtId="0" fontId="4" fillId="0" borderId="2" xfId="0" applyFont="1" applyBorder="1"/>
    <xf numFmtId="0" fontId="4" fillId="0" borderId="12" xfId="0" applyFont="1" applyBorder="1"/>
    <xf numFmtId="178" fontId="9" fillId="0" borderId="14" xfId="0" applyNumberFormat="1" applyFont="1" applyBorder="1" applyAlignment="1">
      <alignment horizontal="left"/>
    </xf>
    <xf numFmtId="3" fontId="9" fillId="0" borderId="2" xfId="0" applyNumberFormat="1" applyFont="1" applyBorder="1" applyAlignment="1">
      <alignment horizontal="right"/>
    </xf>
    <xf numFmtId="3" fontId="9" fillId="0" borderId="12" xfId="0" applyNumberFormat="1" applyFont="1" applyBorder="1" applyAlignment="1">
      <alignment horizontal="right"/>
    </xf>
    <xf numFmtId="3" fontId="9" fillId="0" borderId="8" xfId="0" applyNumberFormat="1" applyFont="1" applyBorder="1"/>
    <xf numFmtId="3" fontId="15" fillId="0" borderId="6" xfId="0" applyNumberFormat="1" applyFont="1" applyBorder="1" applyAlignment="1">
      <alignment horizontal="right"/>
    </xf>
    <xf numFmtId="3" fontId="15" fillId="0" borderId="9" xfId="0" applyNumberFormat="1" applyFont="1" applyBorder="1" applyAlignment="1">
      <alignment horizontal="right"/>
    </xf>
    <xf numFmtId="3" fontId="20" fillId="0" borderId="6" xfId="0" applyNumberFormat="1" applyFont="1" applyBorder="1"/>
    <xf numFmtId="3" fontId="20" fillId="0" borderId="9" xfId="0" applyNumberFormat="1" applyFont="1" applyBorder="1"/>
    <xf numFmtId="3" fontId="9" fillId="0" borderId="0" xfId="0" applyNumberFormat="1" applyFont="1" applyAlignment="1">
      <alignment horizontal="center"/>
    </xf>
    <xf numFmtId="0" fontId="4" fillId="0" borderId="11" xfId="0" applyFont="1" applyBorder="1"/>
    <xf numFmtId="3" fontId="9" fillId="0" borderId="14" xfId="0" applyNumberFormat="1" applyFont="1" applyBorder="1"/>
    <xf numFmtId="3" fontId="9" fillId="0" borderId="11" xfId="0" applyNumberFormat="1" applyFont="1" applyBorder="1" applyAlignment="1">
      <alignment horizontal="right"/>
    </xf>
    <xf numFmtId="170" fontId="20" fillId="0" borderId="0" xfId="0" applyNumberFormat="1" applyFont="1"/>
    <xf numFmtId="168" fontId="7" fillId="0" borderId="0" xfId="0" applyNumberFormat="1" applyFont="1"/>
    <xf numFmtId="168" fontId="7" fillId="0" borderId="0" xfId="3" applyNumberFormat="1" applyFont="1"/>
    <xf numFmtId="166" fontId="7" fillId="0" borderId="13" xfId="0" applyNumberFormat="1" applyFont="1" applyBorder="1" applyAlignment="1">
      <alignment horizontal="right"/>
    </xf>
    <xf numFmtId="0" fontId="7" fillId="0" borderId="0" xfId="0" quotePrefix="1" applyFont="1" applyAlignment="1">
      <alignment horizontal="right"/>
    </xf>
    <xf numFmtId="0" fontId="7" fillId="0" borderId="1" xfId="0" applyFont="1" applyBorder="1" applyAlignment="1">
      <alignment horizontal="right"/>
    </xf>
    <xf numFmtId="3" fontId="9" fillId="0" borderId="0" xfId="0" quotePrefix="1" applyNumberFormat="1" applyFont="1" applyAlignment="1">
      <alignment horizontal="right"/>
    </xf>
    <xf numFmtId="3" fontId="15" fillId="0" borderId="0" xfId="0" quotePrefix="1" applyNumberFormat="1" applyFont="1" applyAlignment="1">
      <alignment horizontal="right"/>
    </xf>
    <xf numFmtId="3" fontId="16" fillId="0" borderId="0" xfId="0" applyNumberFormat="1" applyFont="1" applyAlignment="1">
      <alignment horizontal="right"/>
    </xf>
    <xf numFmtId="170" fontId="7" fillId="0" borderId="0" xfId="6" applyNumberFormat="1" applyFont="1" applyFill="1" applyAlignment="1">
      <alignment horizontal="center"/>
    </xf>
    <xf numFmtId="170" fontId="20" fillId="0" borderId="0" xfId="6" applyNumberFormat="1" applyFont="1" applyFill="1" applyAlignment="1">
      <alignment horizontal="center"/>
    </xf>
    <xf numFmtId="0" fontId="18" fillId="0" borderId="0" xfId="4" applyFont="1" applyAlignment="1" applyProtection="1">
      <alignment horizontal="left" vertical="top"/>
    </xf>
    <xf numFmtId="0" fontId="4" fillId="0" borderId="8" xfId="0" applyFont="1" applyBorder="1"/>
    <xf numFmtId="0" fontId="11" fillId="0" borderId="19" xfId="0" applyFont="1" applyBorder="1" applyAlignment="1">
      <alignment horizontal="left" vertical="top" wrapText="1"/>
    </xf>
    <xf numFmtId="166" fontId="11" fillId="0" borderId="19" xfId="0" applyNumberFormat="1" applyFont="1" applyBorder="1" applyAlignment="1">
      <alignment horizontal="center"/>
    </xf>
    <xf numFmtId="3" fontId="15" fillId="0" borderId="0" xfId="7" applyNumberFormat="1" applyFont="1" applyAlignment="1">
      <alignment horizontal="right"/>
    </xf>
    <xf numFmtId="3" fontId="11" fillId="0" borderId="31" xfId="0" applyNumberFormat="1" applyFont="1" applyBorder="1" applyAlignment="1">
      <alignment horizontal="center"/>
    </xf>
    <xf numFmtId="3" fontId="11" fillId="0" borderId="8" xfId="0" applyNumberFormat="1" applyFont="1" applyBorder="1" applyAlignment="1">
      <alignment horizontal="center"/>
    </xf>
    <xf numFmtId="3" fontId="11" fillId="0" borderId="32" xfId="0" applyNumberFormat="1" applyFont="1" applyBorder="1" applyAlignment="1">
      <alignment horizontal="center"/>
    </xf>
    <xf numFmtId="170" fontId="15" fillId="0" borderId="31" xfId="0" applyNumberFormat="1" applyFont="1" applyBorder="1" applyAlignment="1">
      <alignment horizontal="center"/>
    </xf>
    <xf numFmtId="170" fontId="15" fillId="0" borderId="8" xfId="0" applyNumberFormat="1" applyFont="1" applyBorder="1" applyAlignment="1">
      <alignment horizontal="center"/>
    </xf>
    <xf numFmtId="3" fontId="15" fillId="0" borderId="32" xfId="0" applyNumberFormat="1" applyFont="1" applyBorder="1" applyAlignment="1">
      <alignment horizontal="center"/>
    </xf>
    <xf numFmtId="0" fontId="0" fillId="0" borderId="39" xfId="0" applyBorder="1"/>
    <xf numFmtId="3" fontId="11" fillId="0" borderId="18" xfId="0" applyNumberFormat="1" applyFont="1" applyBorder="1" applyAlignment="1">
      <alignment horizontal="center"/>
    </xf>
    <xf numFmtId="170" fontId="15" fillId="0" borderId="18" xfId="0" applyNumberFormat="1" applyFont="1" applyBorder="1" applyAlignment="1">
      <alignment horizontal="center"/>
    </xf>
    <xf numFmtId="0" fontId="5" fillId="0" borderId="32" xfId="0" applyFont="1" applyBorder="1" applyAlignment="1">
      <alignment horizontal="center" wrapText="1"/>
    </xf>
    <xf numFmtId="9" fontId="7" fillId="0" borderId="0" xfId="6" applyFont="1" applyFill="1" applyAlignment="1">
      <alignment horizontal="center"/>
    </xf>
    <xf numFmtId="170" fontId="7" fillId="0" borderId="0" xfId="6" applyNumberFormat="1" applyFont="1" applyAlignment="1"/>
    <xf numFmtId="166" fontId="7" fillId="0" borderId="0" xfId="6" applyNumberFormat="1" applyFont="1" applyFill="1" applyAlignment="1">
      <alignment horizontal="right"/>
    </xf>
    <xf numFmtId="0" fontId="20" fillId="0" borderId="0" xfId="0" quotePrefix="1" applyFont="1" applyAlignment="1">
      <alignment horizontal="right"/>
    </xf>
    <xf numFmtId="168" fontId="7" fillId="0" borderId="0" xfId="0" quotePrefix="1" applyNumberFormat="1" applyFont="1"/>
    <xf numFmtId="0" fontId="7" fillId="0" borderId="0" xfId="0" applyFont="1" applyAlignment="1">
      <alignment horizontal="left" vertical="center"/>
    </xf>
    <xf numFmtId="167" fontId="10" fillId="0" borderId="0" xfId="0" applyNumberFormat="1" applyFont="1" applyAlignment="1">
      <alignment horizontal="right"/>
    </xf>
    <xf numFmtId="166" fontId="7" fillId="0" borderId="0" xfId="6" applyNumberFormat="1" applyFont="1" applyFill="1" applyAlignment="1">
      <alignment horizontal="center"/>
    </xf>
    <xf numFmtId="166" fontId="20" fillId="0" borderId="0" xfId="6" applyNumberFormat="1" applyFont="1" applyFill="1" applyAlignment="1">
      <alignment horizontal="center"/>
    </xf>
    <xf numFmtId="16" fontId="11" fillId="0" borderId="0" xfId="7" quotePrefix="1" applyNumberFormat="1" applyFont="1" applyAlignment="1">
      <alignment horizontal="right"/>
    </xf>
    <xf numFmtId="0" fontId="11" fillId="0" borderId="0" xfId="7" quotePrefix="1" applyFont="1" applyAlignment="1">
      <alignment horizontal="right"/>
    </xf>
    <xf numFmtId="17" fontId="11" fillId="0" borderId="0" xfId="7" quotePrefix="1" applyNumberFormat="1" applyFont="1" applyAlignment="1">
      <alignment horizontal="right"/>
    </xf>
    <xf numFmtId="164" fontId="5" fillId="0" borderId="0" xfId="0" applyNumberFormat="1" applyFont="1" applyAlignment="1">
      <alignment horizontal="right"/>
    </xf>
    <xf numFmtId="0" fontId="17" fillId="0" borderId="0" xfId="0" applyFont="1"/>
    <xf numFmtId="0" fontId="0" fillId="0" borderId="19" xfId="0" applyBorder="1" applyAlignment="1">
      <alignment horizontal="right"/>
    </xf>
    <xf numFmtId="0" fontId="76" fillId="0" borderId="0" xfId="0" applyFont="1"/>
    <xf numFmtId="166" fontId="4" fillId="0" borderId="0" xfId="7" applyNumberFormat="1"/>
    <xf numFmtId="0" fontId="4" fillId="0" borderId="0" xfId="0" applyFont="1" applyAlignment="1">
      <alignment horizontal="left" vertical="top" wrapText="1"/>
    </xf>
    <xf numFmtId="0" fontId="4" fillId="0" borderId="21" xfId="0" applyFont="1" applyBorder="1" applyAlignment="1">
      <alignment horizontal="center"/>
    </xf>
    <xf numFmtId="0" fontId="4" fillId="0" borderId="16" xfId="0" applyFont="1" applyBorder="1" applyAlignment="1">
      <alignment horizontal="center"/>
    </xf>
    <xf numFmtId="0" fontId="4" fillId="0" borderId="20" xfId="0" applyFont="1" applyBorder="1" applyAlignment="1">
      <alignment horizontal="center"/>
    </xf>
    <xf numFmtId="0" fontId="4" fillId="0" borderId="15" xfId="0" applyFont="1" applyBorder="1" applyAlignment="1">
      <alignment horizontal="center"/>
    </xf>
    <xf numFmtId="170" fontId="4" fillId="0" borderId="0" xfId="0" applyNumberFormat="1" applyFont="1"/>
    <xf numFmtId="170" fontId="4" fillId="0" borderId="0" xfId="6" applyNumberFormat="1" applyFont="1"/>
    <xf numFmtId="166" fontId="4" fillId="0" borderId="0" xfId="6" applyNumberFormat="1" applyFont="1"/>
    <xf numFmtId="0" fontId="4" fillId="0" borderId="33" xfId="0" applyFont="1" applyBorder="1"/>
    <xf numFmtId="0" fontId="4" fillId="0" borderId="34" xfId="0" applyFont="1" applyBorder="1"/>
    <xf numFmtId="0" fontId="4" fillId="0" borderId="31" xfId="0" applyFont="1" applyBorder="1"/>
    <xf numFmtId="0" fontId="4" fillId="0" borderId="32" xfId="0" applyFont="1" applyBorder="1"/>
    <xf numFmtId="166" fontId="4" fillId="0" borderId="0" xfId="0" applyNumberFormat="1" applyFont="1"/>
    <xf numFmtId="0" fontId="14" fillId="0" borderId="0" xfId="0" applyFont="1" applyAlignment="1">
      <alignment horizontal="left" vertical="top"/>
    </xf>
    <xf numFmtId="0" fontId="80" fillId="0" borderId="0" xfId="0" applyFont="1" applyAlignment="1">
      <alignment horizontal="left" indent="1"/>
    </xf>
    <xf numFmtId="0" fontId="9" fillId="0" borderId="0" xfId="0" applyFont="1" applyAlignment="1">
      <alignment horizontal="left" indent="1"/>
    </xf>
    <xf numFmtId="0" fontId="82" fillId="0" borderId="0" xfId="0" applyFont="1"/>
    <xf numFmtId="0" fontId="76" fillId="0" borderId="0" xfId="0" applyFont="1" applyAlignment="1">
      <alignment horizontal="left" vertical="top" wrapText="1"/>
    </xf>
    <xf numFmtId="0" fontId="11" fillId="0" borderId="20"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167" fontId="32" fillId="0" borderId="20" xfId="0" applyNumberFormat="1" applyFont="1" applyBorder="1" applyAlignment="1">
      <alignment horizontal="center"/>
    </xf>
    <xf numFmtId="0" fontId="8" fillId="0" borderId="0" xfId="0" applyFont="1" applyAlignment="1">
      <alignment horizontal="center"/>
    </xf>
    <xf numFmtId="0" fontId="69" fillId="0" borderId="0" xfId="4" applyFont="1" applyAlignment="1" applyProtection="1">
      <alignment horizontal="left"/>
    </xf>
    <xf numFmtId="0" fontId="7" fillId="0" borderId="0" xfId="0" applyFont="1" applyAlignment="1">
      <alignment horizontal="left"/>
    </xf>
    <xf numFmtId="3" fontId="7" fillId="0" borderId="0" xfId="0" applyNumberFormat="1" applyFont="1" applyAlignment="1">
      <alignment horizontal="right"/>
    </xf>
    <xf numFmtId="166" fontId="16" fillId="0" borderId="0" xfId="0" applyNumberFormat="1" applyFont="1" applyAlignment="1">
      <alignment horizontal="right"/>
    </xf>
    <xf numFmtId="166" fontId="15" fillId="0" borderId="0" xfId="6" applyNumberFormat="1" applyFont="1" applyAlignment="1">
      <alignment horizontal="right"/>
    </xf>
    <xf numFmtId="3" fontId="11" fillId="0" borderId="0" xfId="0" applyNumberFormat="1" applyFont="1" applyAlignment="1">
      <alignment horizontal="right"/>
    </xf>
    <xf numFmtId="0" fontId="7" fillId="0" borderId="0" xfId="0" applyFont="1" applyAlignment="1">
      <alignment horizontal="right"/>
    </xf>
    <xf numFmtId="0" fontId="7" fillId="0" borderId="0" xfId="0" applyFont="1" applyAlignment="1">
      <alignment horizontal="center"/>
    </xf>
    <xf numFmtId="3" fontId="8" fillId="0" borderId="0" xfId="0" applyNumberFormat="1" applyFont="1" applyAlignment="1">
      <alignment horizontal="center"/>
    </xf>
    <xf numFmtId="3"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left"/>
    </xf>
    <xf numFmtId="3" fontId="7" fillId="0" borderId="8" xfId="0" applyNumberFormat="1" applyFont="1" applyBorder="1" applyAlignment="1">
      <alignment horizontal="right"/>
    </xf>
    <xf numFmtId="3" fontId="7" fillId="0" borderId="6" xfId="0" applyNumberFormat="1" applyFont="1" applyBorder="1" applyAlignment="1">
      <alignment horizontal="right"/>
    </xf>
    <xf numFmtId="3" fontId="11" fillId="0" borderId="8" xfId="0" applyNumberFormat="1" applyFont="1" applyBorder="1" applyAlignment="1">
      <alignment horizontal="right"/>
    </xf>
    <xf numFmtId="3" fontId="11" fillId="0" borderId="6" xfId="0" applyNumberFormat="1" applyFont="1" applyBorder="1" applyAlignment="1">
      <alignment horizontal="right"/>
    </xf>
    <xf numFmtId="166" fontId="15" fillId="0" borderId="8" xfId="6" applyNumberFormat="1" applyFont="1" applyBorder="1" applyAlignment="1">
      <alignment horizontal="right"/>
    </xf>
    <xf numFmtId="166" fontId="15" fillId="0" borderId="6" xfId="6" applyNumberFormat="1" applyFont="1" applyBorder="1" applyAlignment="1">
      <alignment horizontal="right"/>
    </xf>
    <xf numFmtId="3" fontId="7" fillId="0" borderId="13" xfId="0" applyNumberFormat="1" applyFont="1" applyBorder="1" applyAlignment="1">
      <alignment horizontal="right"/>
    </xf>
    <xf numFmtId="3" fontId="11" fillId="0" borderId="25" xfId="0" applyNumberFormat="1" applyFont="1" applyBorder="1" applyAlignment="1">
      <alignment horizontal="right"/>
    </xf>
    <xf numFmtId="3" fontId="7" fillId="0" borderId="2" xfId="0" applyNumberFormat="1" applyFont="1" applyBorder="1" applyAlignment="1">
      <alignment horizontal="right"/>
    </xf>
    <xf numFmtId="166" fontId="15" fillId="0" borderId="0" xfId="0" applyNumberFormat="1" applyFont="1" applyAlignment="1">
      <alignment horizontal="right"/>
    </xf>
    <xf numFmtId="3" fontId="7" fillId="4" borderId="0" xfId="0" applyNumberFormat="1" applyFont="1" applyFill="1" applyAlignment="1">
      <alignment horizontal="right"/>
    </xf>
    <xf numFmtId="3" fontId="7" fillId="0" borderId="9" xfId="0" applyNumberFormat="1" applyFont="1" applyBorder="1" applyAlignment="1">
      <alignment horizontal="right"/>
    </xf>
    <xf numFmtId="0" fontId="6" fillId="0" borderId="8" xfId="0" applyFont="1" applyBorder="1" applyAlignment="1">
      <alignment horizontal="center"/>
    </xf>
    <xf numFmtId="0" fontId="6" fillId="0" borderId="6" xfId="0" applyFont="1" applyBorder="1" applyAlignment="1">
      <alignment horizontal="center"/>
    </xf>
    <xf numFmtId="166" fontId="15" fillId="0" borderId="9" xfId="6" applyNumberFormat="1" applyFont="1" applyBorder="1" applyAlignment="1">
      <alignment horizontal="right"/>
    </xf>
    <xf numFmtId="166" fontId="15" fillId="0" borderId="0" xfId="6" applyNumberFormat="1" applyFont="1" applyBorder="1" applyAlignment="1">
      <alignment horizontal="right"/>
    </xf>
    <xf numFmtId="3" fontId="11" fillId="0" borderId="23" xfId="0" applyNumberFormat="1" applyFont="1" applyBorder="1" applyAlignment="1">
      <alignment horizontal="right"/>
    </xf>
    <xf numFmtId="3" fontId="11" fillId="0" borderId="42" xfId="0" applyNumberFormat="1" applyFont="1" applyBorder="1" applyAlignment="1">
      <alignment horizontal="right"/>
    </xf>
    <xf numFmtId="0" fontId="69" fillId="0" borderId="0" xfId="4" applyFont="1" applyAlignment="1" applyProtection="1">
      <alignment horizontal="left" vertical="top" wrapText="1"/>
    </xf>
    <xf numFmtId="0" fontId="5" fillId="0" borderId="0" xfId="0" applyFont="1" applyAlignment="1">
      <alignment horizontal="right"/>
    </xf>
    <xf numFmtId="37" fontId="11" fillId="0" borderId="0" xfId="0" applyNumberFormat="1" applyFont="1" applyAlignment="1">
      <alignment horizontal="right"/>
    </xf>
    <xf numFmtId="37" fontId="7" fillId="0" borderId="0" xfId="0" applyNumberFormat="1" applyFont="1" applyAlignment="1">
      <alignment horizontal="right"/>
    </xf>
    <xf numFmtId="176" fontId="7" fillId="0" borderId="0" xfId="0" applyNumberFormat="1" applyFont="1" applyAlignment="1">
      <alignment horizontal="right"/>
    </xf>
    <xf numFmtId="176" fontId="7" fillId="0" borderId="1" xfId="0" applyNumberFormat="1" applyFont="1" applyBorder="1" applyAlignment="1">
      <alignment horizontal="right"/>
    </xf>
    <xf numFmtId="176" fontId="7" fillId="0" borderId="19" xfId="0" applyNumberFormat="1" applyFont="1" applyBorder="1" applyAlignment="1">
      <alignment horizontal="right"/>
    </xf>
    <xf numFmtId="167" fontId="7" fillId="0" borderId="0" xfId="0" applyNumberFormat="1" applyFont="1" applyAlignment="1">
      <alignment horizontal="right"/>
    </xf>
    <xf numFmtId="0" fontId="7" fillId="0" borderId="0" xfId="4" applyFont="1" applyAlignment="1" applyProtection="1">
      <alignment horizontal="left" vertical="top" wrapText="1"/>
    </xf>
    <xf numFmtId="0" fontId="5" fillId="0" borderId="1" xfId="0" applyFont="1" applyBorder="1" applyAlignment="1">
      <alignment horizontal="center"/>
    </xf>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wrapText="1"/>
    </xf>
    <xf numFmtId="0" fontId="69" fillId="0" borderId="0" xfId="4" applyFont="1" applyFill="1" applyAlignment="1" applyProtection="1"/>
    <xf numFmtId="0" fontId="4" fillId="0" borderId="0" xfId="0" applyFont="1" applyAlignment="1">
      <alignment horizontal="left" vertical="top" wrapText="1"/>
    </xf>
    <xf numFmtId="0" fontId="5" fillId="0" borderId="11" xfId="0" applyFont="1" applyBorder="1" applyAlignment="1">
      <alignment horizontal="center"/>
    </xf>
    <xf numFmtId="0" fontId="5" fillId="0" borderId="2" xfId="0" applyFont="1" applyBorder="1" applyAlignment="1">
      <alignment horizontal="center"/>
    </xf>
    <xf numFmtId="0" fontId="5" fillId="0" borderId="12" xfId="0" applyFont="1" applyBorder="1" applyAlignment="1">
      <alignment horizontal="center"/>
    </xf>
    <xf numFmtId="0" fontId="7" fillId="0" borderId="0" xfId="0" applyFont="1"/>
    <xf numFmtId="0" fontId="4" fillId="0" borderId="0" xfId="0" applyFont="1" applyAlignment="1">
      <alignment wrapText="1"/>
    </xf>
    <xf numFmtId="0" fontId="0" fillId="0" borderId="0" xfId="0" applyAlignment="1">
      <alignment wrapText="1"/>
    </xf>
    <xf numFmtId="0" fontId="4" fillId="0" borderId="0" xfId="0" applyFont="1" applyAlignment="1">
      <alignment vertical="top" wrapText="1"/>
    </xf>
    <xf numFmtId="17" fontId="5" fillId="0" borderId="0" xfId="0" applyNumberFormat="1" applyFont="1" applyAlignment="1">
      <alignment horizontal="center"/>
    </xf>
    <xf numFmtId="0" fontId="20" fillId="0" borderId="0" xfId="0" quotePrefix="1" applyFont="1" applyAlignment="1">
      <alignment horizontal="left" wrapText="1"/>
    </xf>
    <xf numFmtId="0" fontId="69" fillId="0" borderId="0" xfId="4" applyFont="1" applyAlignment="1" applyProtection="1">
      <alignment horizontal="left" wrapText="1"/>
    </xf>
    <xf numFmtId="0" fontId="20" fillId="0" borderId="0" xfId="0" applyFont="1" applyAlignment="1">
      <alignment horizontal="left" wrapText="1"/>
    </xf>
    <xf numFmtId="0" fontId="8" fillId="0" borderId="0" xfId="7" applyFont="1" applyAlignment="1">
      <alignment horizontal="center"/>
    </xf>
    <xf numFmtId="0" fontId="5" fillId="0" borderId="0" xfId="7" applyFont="1" applyAlignment="1">
      <alignment horizontal="center"/>
    </xf>
    <xf numFmtId="0" fontId="18" fillId="0" borderId="0" xfId="4" applyFont="1" applyAlignment="1" applyProtection="1">
      <alignment horizontal="left" wrapText="1"/>
    </xf>
    <xf numFmtId="0" fontId="5" fillId="0" borderId="1" xfId="7" applyFont="1" applyBorder="1" applyAlignment="1">
      <alignment horizontal="center"/>
    </xf>
    <xf numFmtId="0" fontId="4" fillId="0" borderId="0" xfId="7" applyAlignment="1">
      <alignment horizontal="left" vertical="top" wrapText="1"/>
    </xf>
    <xf numFmtId="0" fontId="7" fillId="0" borderId="0" xfId="0" applyFont="1" applyAlignment="1">
      <alignment wrapText="1"/>
    </xf>
    <xf numFmtId="0" fontId="15" fillId="0" borderId="0" xfId="7" applyFont="1" applyAlignment="1">
      <alignment horizontal="left" wrapText="1"/>
    </xf>
    <xf numFmtId="0" fontId="7" fillId="0" borderId="0" xfId="7" applyFont="1" applyAlignment="1">
      <alignment horizontal="left" wrapText="1"/>
    </xf>
    <xf numFmtId="0" fontId="4" fillId="0" borderId="0" xfId="7" applyAlignment="1">
      <alignment horizontal="left" wrapText="1"/>
    </xf>
    <xf numFmtId="0" fontId="4" fillId="0" borderId="0" xfId="7" applyAlignment="1">
      <alignment horizontal="left"/>
    </xf>
    <xf numFmtId="0" fontId="11" fillId="0" borderId="0" xfId="7" applyFont="1" applyAlignment="1">
      <alignment horizontal="center"/>
    </xf>
    <xf numFmtId="0" fontId="24" fillId="0" borderId="0" xfId="4" applyAlignment="1" applyProtection="1">
      <alignment horizontal="left" wrapText="1"/>
    </xf>
    <xf numFmtId="0" fontId="4" fillId="0" borderId="0" xfId="7" applyAlignment="1">
      <alignment horizontal="left" wrapText="1" shrinkToFit="1"/>
    </xf>
    <xf numFmtId="0" fontId="69" fillId="0" borderId="0" xfId="4" applyFont="1" applyBorder="1" applyAlignment="1" applyProtection="1">
      <alignment horizontal="left" wrapText="1"/>
    </xf>
    <xf numFmtId="0" fontId="11" fillId="0" borderId="0" xfId="0" applyFont="1" applyAlignment="1">
      <alignment horizontal="center"/>
    </xf>
    <xf numFmtId="3" fontId="7" fillId="0" borderId="0" xfId="0" applyNumberFormat="1" applyFont="1" applyAlignment="1">
      <alignment horizontal="center"/>
    </xf>
    <xf numFmtId="3" fontId="20" fillId="0" borderId="0" xfId="0" applyNumberFormat="1" applyFont="1" applyAlignment="1">
      <alignment horizontal="right"/>
    </xf>
    <xf numFmtId="3" fontId="20" fillId="0" borderId="1" xfId="0" applyNumberFormat="1" applyFont="1" applyBorder="1" applyAlignment="1">
      <alignment horizontal="right"/>
    </xf>
    <xf numFmtId="3" fontId="20" fillId="0" borderId="19" xfId="0" applyNumberFormat="1" applyFont="1" applyBorder="1" applyAlignment="1">
      <alignment horizontal="right"/>
    </xf>
    <xf numFmtId="0" fontId="69" fillId="0" borderId="0" xfId="4" applyFont="1" applyAlignment="1" applyProtection="1"/>
    <xf numFmtId="4" fontId="7" fillId="0" borderId="0" xfId="0" applyNumberFormat="1" applyFont="1" applyAlignment="1">
      <alignment horizontal="center"/>
    </xf>
    <xf numFmtId="0" fontId="0" fillId="0" borderId="1" xfId="0" applyBorder="1" applyAlignment="1">
      <alignment horizontal="center"/>
    </xf>
    <xf numFmtId="0" fontId="0" fillId="0" borderId="19" xfId="0" applyBorder="1" applyAlignment="1">
      <alignment horizontal="center"/>
    </xf>
    <xf numFmtId="166" fontId="7" fillId="0" borderId="0" xfId="0" applyNumberFormat="1" applyFont="1" applyAlignment="1">
      <alignment horizontal="right"/>
    </xf>
    <xf numFmtId="0" fontId="0" fillId="0" borderId="0" xfId="0" applyAlignment="1">
      <alignment horizontal="right"/>
    </xf>
    <xf numFmtId="0" fontId="42" fillId="0" borderId="0" xfId="0" applyFont="1" applyAlignment="1">
      <alignment horizontal="center"/>
    </xf>
    <xf numFmtId="0" fontId="8" fillId="3" borderId="0" xfId="0" applyFont="1" applyFill="1" applyAlignment="1">
      <alignment horizontal="center"/>
    </xf>
    <xf numFmtId="0" fontId="4" fillId="0" borderId="0" xfId="0" applyFont="1" applyAlignment="1">
      <alignment horizontal="left" wrapText="1"/>
    </xf>
    <xf numFmtId="0" fontId="0" fillId="0" borderId="0" xfId="0" applyAlignment="1">
      <alignment horizontal="left" wrapText="1"/>
    </xf>
    <xf numFmtId="0" fontId="5" fillId="0" borderId="6" xfId="0" applyFont="1" applyBorder="1" applyAlignment="1">
      <alignment horizontal="center"/>
    </xf>
    <xf numFmtId="0" fontId="5" fillId="0" borderId="9" xfId="0" applyFont="1" applyBorder="1" applyAlignment="1">
      <alignment horizontal="center"/>
    </xf>
    <xf numFmtId="0" fontId="0" fillId="0" borderId="0" xfId="0" applyAlignment="1">
      <alignment horizontal="left" vertical="top" wrapText="1"/>
    </xf>
    <xf numFmtId="0" fontId="24" fillId="0" borderId="0" xfId="4" applyAlignment="1" applyProtection="1">
      <alignment horizontal="left"/>
    </xf>
    <xf numFmtId="3" fontId="11" fillId="0" borderId="3" xfId="0" applyNumberFormat="1" applyFont="1" applyBorder="1" applyAlignment="1">
      <alignment horizontal="right"/>
    </xf>
    <xf numFmtId="166" fontId="15" fillId="0" borderId="41" xfId="6" applyNumberFormat="1" applyFont="1" applyBorder="1" applyAlignment="1">
      <alignment horizontal="right"/>
    </xf>
    <xf numFmtId="3" fontId="15" fillId="0" borderId="0" xfId="0" applyNumberFormat="1" applyFont="1" applyAlignment="1">
      <alignment horizontal="right"/>
    </xf>
    <xf numFmtId="3" fontId="10" fillId="0" borderId="0" xfId="0" applyNumberFormat="1" applyFont="1" applyAlignment="1">
      <alignment horizontal="right"/>
    </xf>
    <xf numFmtId="3" fontId="15" fillId="0" borderId="2" xfId="0" applyNumberFormat="1" applyFont="1" applyBorder="1" applyAlignment="1">
      <alignment horizontal="right"/>
    </xf>
    <xf numFmtId="2" fontId="11" fillId="0" borderId="3" xfId="0" applyNumberFormat="1" applyFont="1" applyBorder="1" applyAlignment="1">
      <alignment horizontal="right"/>
    </xf>
    <xf numFmtId="2" fontId="4" fillId="0" borderId="0" xfId="0" applyNumberFormat="1" applyFont="1" applyAlignment="1">
      <alignment horizontal="right"/>
    </xf>
    <xf numFmtId="2" fontId="15" fillId="0" borderId="0" xfId="0" applyNumberFormat="1" applyFont="1" applyAlignment="1">
      <alignment horizontal="right"/>
    </xf>
    <xf numFmtId="2" fontId="7" fillId="0" borderId="0" xfId="0" applyNumberFormat="1" applyFont="1" applyAlignment="1">
      <alignment horizontal="right"/>
    </xf>
    <xf numFmtId="2" fontId="15" fillId="0" borderId="2" xfId="0" applyNumberFormat="1" applyFont="1" applyBorder="1" applyAlignment="1">
      <alignment horizontal="right"/>
    </xf>
    <xf numFmtId="2" fontId="11" fillId="0" borderId="0" xfId="0" applyNumberFormat="1" applyFont="1" applyAlignment="1">
      <alignment horizontal="right"/>
    </xf>
    <xf numFmtId="170" fontId="7" fillId="0" borderId="0" xfId="0" applyNumberFormat="1" applyFont="1" applyAlignment="1">
      <alignment horizontal="center"/>
    </xf>
    <xf numFmtId="0" fontId="5" fillId="0" borderId="8" xfId="0" applyFont="1" applyBorder="1" applyAlignment="1">
      <alignment horizontal="center"/>
    </xf>
    <xf numFmtId="0" fontId="7" fillId="0" borderId="9" xfId="0" applyFont="1" applyBorder="1" applyAlignment="1">
      <alignment horizontal="left"/>
    </xf>
    <xf numFmtId="0" fontId="32" fillId="0" borderId="0" xfId="0" applyFont="1" applyAlignment="1">
      <alignment horizontal="left"/>
    </xf>
    <xf numFmtId="167" fontId="11" fillId="0" borderId="0" xfId="0" applyNumberFormat="1" applyFont="1" applyAlignment="1">
      <alignment horizontal="right"/>
    </xf>
    <xf numFmtId="166" fontId="15" fillId="0" borderId="0" xfId="6" applyNumberFormat="1" applyFont="1" applyFill="1" applyAlignment="1">
      <alignment horizontal="right"/>
    </xf>
    <xf numFmtId="166" fontId="20" fillId="0" borderId="0" xfId="0" applyNumberFormat="1" applyFont="1" applyAlignment="1">
      <alignment horizontal="right"/>
    </xf>
    <xf numFmtId="166" fontId="15" fillId="0" borderId="0" xfId="0" applyNumberFormat="1" applyFont="1"/>
    <xf numFmtId="166" fontId="7" fillId="0" borderId="0" xfId="0" applyNumberFormat="1" applyFont="1"/>
    <xf numFmtId="0" fontId="32" fillId="0" borderId="0" xfId="0" applyFont="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167" fontId="15" fillId="0" borderId="0" xfId="0" applyNumberFormat="1" applyFont="1" applyAlignment="1">
      <alignment horizontal="right"/>
    </xf>
    <xf numFmtId="167" fontId="7" fillId="0" borderId="0" xfId="0" applyNumberFormat="1" applyFont="1" applyAlignment="1">
      <alignment horizontal="center"/>
    </xf>
    <xf numFmtId="167" fontId="15" fillId="0" borderId="5" xfId="0" applyNumberFormat="1" applyFont="1" applyBorder="1" applyAlignment="1">
      <alignment horizontal="right"/>
    </xf>
    <xf numFmtId="167" fontId="11" fillId="0" borderId="13" xfId="0" applyNumberFormat="1" applyFont="1" applyBorder="1" applyAlignment="1">
      <alignment horizontal="right"/>
    </xf>
    <xf numFmtId="167" fontId="15" fillId="0" borderId="2" xfId="0" applyNumberFormat="1" applyFont="1" applyBorder="1" applyAlignment="1">
      <alignment horizontal="right"/>
    </xf>
    <xf numFmtId="0" fontId="4" fillId="0" borderId="0" xfId="0" applyFont="1" applyAlignment="1">
      <alignment horizontal="left"/>
    </xf>
    <xf numFmtId="0" fontId="0" fillId="0" borderId="0" xfId="0" applyAlignment="1">
      <alignment horizontal="left"/>
    </xf>
    <xf numFmtId="166" fontId="32" fillId="0" borderId="0" xfId="0" applyNumberFormat="1" applyFont="1" applyAlignment="1">
      <alignment horizontal="center"/>
    </xf>
    <xf numFmtId="170" fontId="15" fillId="0" borderId="0" xfId="6" applyNumberFormat="1" applyFont="1" applyAlignment="1">
      <alignment horizontal="center"/>
    </xf>
    <xf numFmtId="0" fontId="56" fillId="0" borderId="0" xfId="0" applyFont="1" applyAlignment="1">
      <alignment horizontal="center"/>
    </xf>
    <xf numFmtId="9" fontId="7" fillId="0" borderId="0" xfId="6" applyFont="1" applyFill="1" applyAlignment="1">
      <alignment horizontal="right"/>
    </xf>
    <xf numFmtId="0" fontId="5" fillId="0" borderId="31" xfId="0" applyFont="1" applyBorder="1" applyAlignment="1">
      <alignment horizontal="center"/>
    </xf>
    <xf numFmtId="0" fontId="5" fillId="0" borderId="32" xfId="0" applyFont="1" applyBorder="1" applyAlignment="1">
      <alignment horizontal="center"/>
    </xf>
    <xf numFmtId="0" fontId="48" fillId="0" borderId="0" xfId="0" applyFont="1" applyAlignment="1">
      <alignment horizontal="left"/>
    </xf>
    <xf numFmtId="3" fontId="11" fillId="0" borderId="13" xfId="0" applyNumberFormat="1" applyFont="1" applyBorder="1" applyAlignment="1">
      <alignment horizontal="right"/>
    </xf>
    <xf numFmtId="3" fontId="11" fillId="0" borderId="19" xfId="0" applyNumberFormat="1" applyFont="1" applyBorder="1" applyAlignment="1">
      <alignment horizontal="right"/>
    </xf>
    <xf numFmtId="166" fontId="11" fillId="0" borderId="0" xfId="0" applyNumberFormat="1" applyFont="1" applyAlignment="1">
      <alignment horizontal="right"/>
    </xf>
    <xf numFmtId="3" fontId="32" fillId="0" borderId="0" xfId="0" applyNumberFormat="1" applyFont="1" applyAlignment="1">
      <alignment horizontal="right"/>
    </xf>
    <xf numFmtId="3" fontId="38" fillId="0" borderId="5" xfId="0" applyNumberFormat="1" applyFont="1" applyBorder="1" applyAlignment="1">
      <alignment horizontal="right"/>
    </xf>
    <xf numFmtId="166" fontId="11" fillId="0" borderId="0" xfId="0" applyNumberFormat="1" applyFont="1"/>
    <xf numFmtId="0" fontId="15" fillId="0" borderId="0" xfId="0" applyFont="1" applyAlignment="1">
      <alignment horizontal="left"/>
    </xf>
    <xf numFmtId="0" fontId="11" fillId="0" borderId="0" xfId="0" applyFont="1" applyAlignment="1">
      <alignment horizontal="left"/>
    </xf>
    <xf numFmtId="0" fontId="18" fillId="0" borderId="0" xfId="4" applyFont="1" applyAlignment="1" applyProtection="1">
      <alignment horizontal="left"/>
    </xf>
    <xf numFmtId="0" fontId="5" fillId="0" borderId="20" xfId="0" applyFont="1" applyBorder="1" applyAlignment="1">
      <alignment horizontal="center"/>
    </xf>
    <xf numFmtId="0" fontId="5" fillId="0" borderId="15" xfId="0" applyFont="1" applyBorder="1" applyAlignment="1">
      <alignment horizontal="center"/>
    </xf>
    <xf numFmtId="0" fontId="15" fillId="0" borderId="0" xfId="0" applyFont="1" applyAlignment="1">
      <alignment horizontal="right"/>
    </xf>
    <xf numFmtId="0" fontId="5" fillId="0" borderId="19" xfId="0" applyFont="1" applyBorder="1" applyAlignment="1">
      <alignment horizontal="center"/>
    </xf>
    <xf numFmtId="0" fontId="18" fillId="0" borderId="0" xfId="4" applyFont="1" applyAlignment="1" applyProtection="1">
      <alignment vertical="top" wrapText="1"/>
    </xf>
    <xf numFmtId="0" fontId="5" fillId="0" borderId="18" xfId="0" applyFont="1" applyBorder="1" applyAlignment="1">
      <alignment horizontal="center"/>
    </xf>
    <xf numFmtId="168" fontId="7" fillId="0" borderId="0" xfId="0" applyNumberFormat="1" applyFont="1" applyAlignment="1">
      <alignment horizontal="left"/>
    </xf>
    <xf numFmtId="3" fontId="7" fillId="0" borderId="19" xfId="0" applyNumberFormat="1" applyFont="1" applyBorder="1" applyAlignment="1">
      <alignment horizontal="center"/>
    </xf>
    <xf numFmtId="3" fontId="7" fillId="0" borderId="0" xfId="0" applyNumberFormat="1" applyFont="1"/>
    <xf numFmtId="0" fontId="5" fillId="0" borderId="1" xfId="0" applyFont="1" applyBorder="1" applyAlignment="1">
      <alignment horizontal="right"/>
    </xf>
    <xf numFmtId="1" fontId="7" fillId="0" borderId="0" xfId="0" applyNumberFormat="1" applyFont="1" applyAlignment="1">
      <alignment horizontal="left"/>
    </xf>
    <xf numFmtId="0" fontId="5" fillId="0" borderId="1" xfId="0" applyFont="1" applyBorder="1" applyAlignment="1">
      <alignment horizontal="left"/>
    </xf>
    <xf numFmtId="0" fontId="6" fillId="0" borderId="0" xfId="0" applyFont="1" applyAlignment="1">
      <alignment horizontal="center"/>
    </xf>
    <xf numFmtId="166" fontId="7" fillId="0" borderId="0" xfId="0" applyNumberFormat="1" applyFont="1" applyAlignment="1">
      <alignment horizontal="center"/>
    </xf>
    <xf numFmtId="0" fontId="11" fillId="0" borderId="20" xfId="0" applyFont="1" applyBorder="1" applyAlignment="1">
      <alignment horizontal="center"/>
    </xf>
    <xf numFmtId="0" fontId="11" fillId="0" borderId="15" xfId="0" applyFont="1" applyBorder="1" applyAlignment="1">
      <alignment horizontal="center"/>
    </xf>
    <xf numFmtId="3" fontId="11" fillId="0" borderId="0" xfId="0" applyNumberFormat="1" applyFont="1" applyAlignment="1">
      <alignment horizontal="left"/>
    </xf>
    <xf numFmtId="0" fontId="7" fillId="0" borderId="0" xfId="0" quotePrefix="1" applyFont="1" applyAlignment="1">
      <alignment horizontal="left"/>
    </xf>
    <xf numFmtId="0" fontId="69" fillId="0" borderId="0" xfId="4" applyFont="1" applyBorder="1" applyAlignment="1" applyProtection="1">
      <alignment horizontal="left"/>
    </xf>
    <xf numFmtId="0" fontId="4" fillId="0" borderId="0" xfId="12" applyAlignment="1">
      <alignment horizontal="left"/>
    </xf>
    <xf numFmtId="0" fontId="4" fillId="0" borderId="0" xfId="12" applyAlignment="1">
      <alignment horizontal="left" wrapText="1"/>
    </xf>
    <xf numFmtId="0" fontId="4" fillId="0" borderId="0" xfId="10" applyFont="1" applyAlignment="1">
      <alignment horizontal="left" wrapText="1"/>
    </xf>
    <xf numFmtId="0" fontId="69" fillId="0" borderId="0" xfId="4" applyFont="1" applyAlignment="1" applyProtection="1">
      <alignment horizontal="left" vertical="top"/>
    </xf>
    <xf numFmtId="167" fontId="7" fillId="0" borderId="0" xfId="7" applyNumberFormat="1" applyFont="1" applyAlignment="1">
      <alignment horizontal="right"/>
    </xf>
    <xf numFmtId="167" fontId="11" fillId="0" borderId="0" xfId="7" applyNumberFormat="1" applyFont="1" applyAlignment="1">
      <alignment horizontal="right"/>
    </xf>
    <xf numFmtId="4" fontId="7" fillId="0" borderId="0" xfId="7" applyNumberFormat="1" applyFont="1" applyAlignment="1">
      <alignment horizontal="right"/>
    </xf>
    <xf numFmtId="167" fontId="9" fillId="0" borderId="0" xfId="7" applyNumberFormat="1" applyFont="1" applyAlignment="1">
      <alignment horizontal="right"/>
    </xf>
    <xf numFmtId="0" fontId="5" fillId="0" borderId="0" xfId="7" applyFont="1" applyAlignment="1">
      <alignment horizontal="right"/>
    </xf>
    <xf numFmtId="4" fontId="11" fillId="0" borderId="0" xfId="7" applyNumberFormat="1" applyFont="1" applyAlignment="1">
      <alignment horizontal="right"/>
    </xf>
    <xf numFmtId="0" fontId="10" fillId="0" borderId="0" xfId="0" applyFont="1" applyAlignment="1">
      <alignment horizontal="left" wrapText="1"/>
    </xf>
    <xf numFmtId="0" fontId="19" fillId="0" borderId="0" xfId="4" applyFont="1" applyAlignment="1" applyProtection="1">
      <alignment horizontal="left" wrapText="1"/>
    </xf>
    <xf numFmtId="0" fontId="38" fillId="0" borderId="0" xfId="0" applyFont="1" applyAlignment="1">
      <alignment horizontal="center"/>
    </xf>
    <xf numFmtId="0" fontId="76" fillId="0" borderId="0" xfId="0" applyFont="1" applyAlignment="1">
      <alignment horizontal="left" vertical="top" wrapText="1"/>
    </xf>
  </cellXfs>
  <cellStyles count="17">
    <cellStyle name="Comma" xfId="1" builtinId="3"/>
    <cellStyle name="Currency" xfId="2" builtinId="4"/>
    <cellStyle name="Currency_Book1" xfId="3" xr:uid="{00000000-0005-0000-0000-000002000000}"/>
    <cellStyle name="Hyperlink" xfId="4" builtinId="8"/>
    <cellStyle name="Normal" xfId="0" builtinId="0"/>
    <cellStyle name="Normal 2" xfId="7" xr:uid="{00000000-0005-0000-0000-000005000000}"/>
    <cellStyle name="Normal 2 2" xfId="10" xr:uid="{00000000-0005-0000-0000-000006000000}"/>
    <cellStyle name="Normal 2 2 2" xfId="14" xr:uid="{00000000-0005-0000-0000-000007000000}"/>
    <cellStyle name="Normal 2 2 3" xfId="16" xr:uid="{066A2CC2-B2D3-4263-82D1-E9F29782FD1A}"/>
    <cellStyle name="Normal 2 3" xfId="9" xr:uid="{00000000-0005-0000-0000-000008000000}"/>
    <cellStyle name="Normal 3" xfId="11" xr:uid="{00000000-0005-0000-0000-000009000000}"/>
    <cellStyle name="Normal 4" xfId="8" xr:uid="{00000000-0005-0000-0000-00000A000000}"/>
    <cellStyle name="Normal 5" xfId="13" xr:uid="{00000000-0005-0000-0000-00000B000000}"/>
    <cellStyle name="Normal 6" xfId="15" xr:uid="{1012D1CD-A22D-4051-B8B4-50C87CB2C7DA}"/>
    <cellStyle name="Normal_Format-TrendsTables" xfId="12" xr:uid="{00000000-0005-0000-0000-00000C000000}"/>
    <cellStyle name="Normal_Tables-2004" xfId="5" xr:uid="{00000000-0005-0000-0000-00000D000000}"/>
    <cellStyle name="Percent" xfId="6" builtinId="5"/>
  </cellStyles>
  <dxfs count="0"/>
  <tableStyles count="0" defaultTableStyle="TableStyleMedium9" defaultPivotStyle="PivotStyleLight16"/>
  <colors>
    <mruColors>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49</xdr:row>
      <xdr:rowOff>219075</xdr:rowOff>
    </xdr:from>
    <xdr:to>
      <xdr:col>13</xdr:col>
      <xdr:colOff>120415</xdr:colOff>
      <xdr:row>75</xdr:row>
      <xdr:rowOff>87989</xdr:rowOff>
    </xdr:to>
    <xdr:pic>
      <xdr:nvPicPr>
        <xdr:cNvPr id="4" name="Picture 3">
          <a:extLst>
            <a:ext uri="{FF2B5EF4-FFF2-40B4-BE49-F238E27FC236}">
              <a16:creationId xmlns:a16="http://schemas.microsoft.com/office/drawing/2014/main" id="{552DBF54-3C6B-9A6D-8B6D-F986ECECB8F9}"/>
            </a:ext>
          </a:extLst>
        </xdr:cNvPr>
        <xdr:cNvPicPr>
          <a:picLocks noChangeAspect="1"/>
        </xdr:cNvPicPr>
      </xdr:nvPicPr>
      <xdr:blipFill>
        <a:blip xmlns:r="http://schemas.openxmlformats.org/officeDocument/2006/relationships" r:embed="rId1"/>
        <a:stretch>
          <a:fillRect/>
        </a:stretch>
      </xdr:blipFill>
      <xdr:spPr>
        <a:xfrm>
          <a:off x="0" y="8201025"/>
          <a:ext cx="9016765" cy="4145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36</xdr:row>
      <xdr:rowOff>28575</xdr:rowOff>
    </xdr:from>
    <xdr:to>
      <xdr:col>9</xdr:col>
      <xdr:colOff>50927</xdr:colOff>
      <xdr:row>59</xdr:row>
      <xdr:rowOff>89484</xdr:rowOff>
    </xdr:to>
    <xdr:pic>
      <xdr:nvPicPr>
        <xdr:cNvPr id="3" name="Picture 2">
          <a:extLst>
            <a:ext uri="{FF2B5EF4-FFF2-40B4-BE49-F238E27FC236}">
              <a16:creationId xmlns:a16="http://schemas.microsoft.com/office/drawing/2014/main" id="{76C226D3-4ED5-6462-9AFE-665258095B51}"/>
            </a:ext>
          </a:extLst>
        </xdr:cNvPr>
        <xdr:cNvPicPr>
          <a:picLocks noChangeAspect="1"/>
        </xdr:cNvPicPr>
      </xdr:nvPicPr>
      <xdr:blipFill>
        <a:blip xmlns:r="http://schemas.openxmlformats.org/officeDocument/2006/relationships" r:embed="rId1"/>
        <a:stretch>
          <a:fillRect/>
        </a:stretch>
      </xdr:blipFill>
      <xdr:spPr>
        <a:xfrm>
          <a:off x="28575" y="6467475"/>
          <a:ext cx="7328027" cy="38042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33</xdr:row>
      <xdr:rowOff>9525</xdr:rowOff>
    </xdr:from>
    <xdr:to>
      <xdr:col>10</xdr:col>
      <xdr:colOff>3636</xdr:colOff>
      <xdr:row>54</xdr:row>
      <xdr:rowOff>147381</xdr:rowOff>
    </xdr:to>
    <xdr:pic>
      <xdr:nvPicPr>
        <xdr:cNvPr id="3" name="Picture 2">
          <a:extLst>
            <a:ext uri="{FF2B5EF4-FFF2-40B4-BE49-F238E27FC236}">
              <a16:creationId xmlns:a16="http://schemas.microsoft.com/office/drawing/2014/main" id="{DF694108-68A2-930C-6154-07A3002A78BB}"/>
            </a:ext>
          </a:extLst>
        </xdr:cNvPr>
        <xdr:cNvPicPr>
          <a:picLocks noChangeAspect="1"/>
        </xdr:cNvPicPr>
      </xdr:nvPicPr>
      <xdr:blipFill>
        <a:blip xmlns:r="http://schemas.openxmlformats.org/officeDocument/2006/relationships" r:embed="rId1"/>
        <a:stretch>
          <a:fillRect/>
        </a:stretch>
      </xdr:blipFill>
      <xdr:spPr>
        <a:xfrm>
          <a:off x="38100" y="5695950"/>
          <a:ext cx="6785436" cy="36335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27</xdr:row>
      <xdr:rowOff>114300</xdr:rowOff>
    </xdr:from>
    <xdr:to>
      <xdr:col>7</xdr:col>
      <xdr:colOff>85506</xdr:colOff>
      <xdr:row>52</xdr:row>
      <xdr:rowOff>71594</xdr:rowOff>
    </xdr:to>
    <xdr:pic>
      <xdr:nvPicPr>
        <xdr:cNvPr id="2" name="Picture 1">
          <a:extLst>
            <a:ext uri="{FF2B5EF4-FFF2-40B4-BE49-F238E27FC236}">
              <a16:creationId xmlns:a16="http://schemas.microsoft.com/office/drawing/2014/main" id="{D30F535B-1032-1039-41D8-4A5E56CD9CF3}"/>
            </a:ext>
          </a:extLst>
        </xdr:cNvPr>
        <xdr:cNvPicPr>
          <a:picLocks noChangeAspect="1"/>
        </xdr:cNvPicPr>
      </xdr:nvPicPr>
      <xdr:blipFill>
        <a:blip xmlns:r="http://schemas.openxmlformats.org/officeDocument/2006/relationships" r:embed="rId1"/>
        <a:stretch>
          <a:fillRect/>
        </a:stretch>
      </xdr:blipFill>
      <xdr:spPr>
        <a:xfrm>
          <a:off x="142875" y="4953000"/>
          <a:ext cx="6267231" cy="40054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37</xdr:row>
      <xdr:rowOff>104775</xdr:rowOff>
    </xdr:from>
    <xdr:to>
      <xdr:col>7</xdr:col>
      <xdr:colOff>15429</xdr:colOff>
      <xdr:row>62</xdr:row>
      <xdr:rowOff>111228</xdr:rowOff>
    </xdr:to>
    <xdr:pic>
      <xdr:nvPicPr>
        <xdr:cNvPr id="3" name="Picture 2">
          <a:extLst>
            <a:ext uri="{FF2B5EF4-FFF2-40B4-BE49-F238E27FC236}">
              <a16:creationId xmlns:a16="http://schemas.microsoft.com/office/drawing/2014/main" id="{AB38E511-68C9-1ADF-5541-4FA0662D6F77}"/>
            </a:ext>
          </a:extLst>
        </xdr:cNvPr>
        <xdr:cNvPicPr>
          <a:picLocks noChangeAspect="1"/>
        </xdr:cNvPicPr>
      </xdr:nvPicPr>
      <xdr:blipFill>
        <a:blip xmlns:r="http://schemas.openxmlformats.org/officeDocument/2006/relationships" r:embed="rId1"/>
        <a:stretch>
          <a:fillRect/>
        </a:stretch>
      </xdr:blipFill>
      <xdr:spPr>
        <a:xfrm>
          <a:off x="85725" y="6438900"/>
          <a:ext cx="6578154" cy="41212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657225</xdr:colOff>
      <xdr:row>0</xdr:row>
      <xdr:rowOff>0</xdr:rowOff>
    </xdr:from>
    <xdr:to>
      <xdr:col>14</xdr:col>
      <xdr:colOff>0</xdr:colOff>
      <xdr:row>0</xdr:row>
      <xdr:rowOff>0</xdr:rowOff>
    </xdr:to>
    <xdr:sp macro="" textlink="">
      <xdr:nvSpPr>
        <xdr:cNvPr id="88065" name="Text Box 1">
          <a:extLst>
            <a:ext uri="{FF2B5EF4-FFF2-40B4-BE49-F238E27FC236}">
              <a16:creationId xmlns:a16="http://schemas.microsoft.com/office/drawing/2014/main" id="{00000000-0008-0000-1A00-000001580100}"/>
            </a:ext>
          </a:extLst>
        </xdr:cNvPr>
        <xdr:cNvSpPr txBox="1">
          <a:spLocks noChangeArrowheads="1"/>
        </xdr:cNvSpPr>
      </xdr:nvSpPr>
      <xdr:spPr bwMode="auto">
        <a:xfrm>
          <a:off x="657225" y="0"/>
          <a:ext cx="753427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en-CA" sz="1100" b="0" i="0" u="none" strike="noStrike" baseline="0">
              <a:solidFill>
                <a:srgbClr val="000000"/>
              </a:solidFill>
              <a:latin typeface="Arial"/>
              <a:cs typeface="Arial"/>
            </a:rPr>
            <a:t>An economic family is a group of individuals related by blood, marriage or adoption, who share a common dwelling unit.</a:t>
          </a:r>
        </a:p>
        <a:p>
          <a:pPr algn="just" rtl="0">
            <a:defRPr sz="1000"/>
          </a:pPr>
          <a:endParaRPr lang="en-CA" sz="1100" b="0" i="0" u="none" strike="noStrike" baseline="0">
            <a:solidFill>
              <a:srgbClr val="000000"/>
            </a:solidFill>
            <a:latin typeface="Arial"/>
            <a:cs typeface="Arial"/>
          </a:endParaRPr>
        </a:p>
        <a:p>
          <a:pPr algn="just" rtl="0">
            <a:defRPr sz="1000"/>
          </a:pPr>
          <a:r>
            <a:rPr lang="en-CA" sz="1100" b="0" i="0" u="none" strike="noStrike" baseline="0">
              <a:solidFill>
                <a:srgbClr val="000000"/>
              </a:solidFill>
              <a:latin typeface="Arial"/>
              <a:cs typeface="Arial"/>
            </a:rPr>
            <a:t>An unattached individual is a person living alone or in a household where he/she is not related to other household members.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30</xdr:row>
      <xdr:rowOff>85725</xdr:rowOff>
    </xdr:from>
    <xdr:to>
      <xdr:col>6</xdr:col>
      <xdr:colOff>508821</xdr:colOff>
      <xdr:row>64</xdr:row>
      <xdr:rowOff>75915</xdr:rowOff>
    </xdr:to>
    <xdr:pic>
      <xdr:nvPicPr>
        <xdr:cNvPr id="2" name="Picture 1">
          <a:extLst>
            <a:ext uri="{FF2B5EF4-FFF2-40B4-BE49-F238E27FC236}">
              <a16:creationId xmlns:a16="http://schemas.microsoft.com/office/drawing/2014/main" id="{16782672-44A6-CCDA-3161-58B3C7B7AEDE}"/>
            </a:ext>
          </a:extLst>
        </xdr:cNvPr>
        <xdr:cNvPicPr>
          <a:picLocks noChangeAspect="1"/>
        </xdr:cNvPicPr>
      </xdr:nvPicPr>
      <xdr:blipFill>
        <a:blip xmlns:r="http://schemas.openxmlformats.org/officeDocument/2006/relationships" r:embed="rId1"/>
        <a:stretch>
          <a:fillRect/>
        </a:stretch>
      </xdr:blipFill>
      <xdr:spPr>
        <a:xfrm>
          <a:off x="114300" y="5448300"/>
          <a:ext cx="6547671" cy="55051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29</xdr:row>
      <xdr:rowOff>47625</xdr:rowOff>
    </xdr:from>
    <xdr:to>
      <xdr:col>8</xdr:col>
      <xdr:colOff>527858</xdr:colOff>
      <xdr:row>51</xdr:row>
      <xdr:rowOff>66232</xdr:rowOff>
    </xdr:to>
    <xdr:pic>
      <xdr:nvPicPr>
        <xdr:cNvPr id="2" name="Picture 1">
          <a:extLst>
            <a:ext uri="{FF2B5EF4-FFF2-40B4-BE49-F238E27FC236}">
              <a16:creationId xmlns:a16="http://schemas.microsoft.com/office/drawing/2014/main" id="{6020656A-2727-6036-706A-7C95FB2E6FCA}"/>
            </a:ext>
          </a:extLst>
        </xdr:cNvPr>
        <xdr:cNvPicPr>
          <a:picLocks noChangeAspect="1"/>
        </xdr:cNvPicPr>
      </xdr:nvPicPr>
      <xdr:blipFill>
        <a:blip xmlns:r="http://schemas.openxmlformats.org/officeDocument/2006/relationships" r:embed="rId1"/>
        <a:stretch>
          <a:fillRect/>
        </a:stretch>
      </xdr:blipFill>
      <xdr:spPr>
        <a:xfrm>
          <a:off x="57150" y="5924550"/>
          <a:ext cx="6395258" cy="36762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150.statcan.gc.ca/t1/tbl1/en/tv.action?pid=1710000501"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150.statcan.gc.ca/t1/tbl1/en/cv.action?pid=9810033801" TargetMode="Externa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vmlDrawing" Target="../drawings/vmlDrawing7.vml"/><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31.bin"/><Relationship Id="rId1" Type="http://schemas.openxmlformats.org/officeDocument/2006/relationships/hyperlink" Target="https://www150.statcan.gc.ca/t1/tbl1/en/cv.action?pid=98100338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150.statcan.gc.ca/t1/tbl1/en/tv.action?pid=9810004101" TargetMode="External"/><Relationship Id="rId2" Type="http://schemas.openxmlformats.org/officeDocument/2006/relationships/hyperlink" Target="https://www150.statcan.gc.ca/t1/tbl1/en/tv.action?pid=9810000201" TargetMode="External"/><Relationship Id="rId1" Type="http://schemas.openxmlformats.org/officeDocument/2006/relationships/hyperlink" Target="https://www150.statcan.gc.ca/t1/tbl1/en/tv.action?pid=9810002201" TargetMode="External"/><Relationship Id="rId6" Type="http://schemas.openxmlformats.org/officeDocument/2006/relationships/vmlDrawing" Target="../drawings/vmlDrawing9.vml"/><Relationship Id="rId5" Type="http://schemas.openxmlformats.org/officeDocument/2006/relationships/printerSettings" Target="../printerSettings/printerSettings32.bin"/><Relationship Id="rId4" Type="http://schemas.openxmlformats.org/officeDocument/2006/relationships/hyperlink" Target="https://www12.statcan.gc.ca/census-recensement/2021/dp-pd/prof/index.cfm?Lang=E"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3" Type="http://schemas.openxmlformats.org/officeDocument/2006/relationships/hyperlink" Target="https://www12.statcan.gc.ca/census-recensement/2021/dp-pd/prof/search-recherche/lst/results-resultats.cfm?Lang=E&amp;GEOCODE=11" TargetMode="Externa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5" Type="http://schemas.openxmlformats.org/officeDocument/2006/relationships/vmlDrawing" Target="../drawings/vmlDrawing12.vml"/><Relationship Id="rId4" Type="http://schemas.openxmlformats.org/officeDocument/2006/relationships/printerSettings" Target="../printerSettings/printerSettings4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www150.statcan.gc.ca/t1/tbl1/en/tv.action?pid=1410039301" TargetMode="External"/><Relationship Id="rId1" Type="http://schemas.openxmlformats.org/officeDocument/2006/relationships/hyperlink" Target="https://www150.statcan.gc.ca/t1/tbl1/en/tv.action?pid=1410039301" TargetMode="Externa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s://www150.statcan.gc.ca/t1/tbl1/en/tv.action?pid=1410002301" TargetMode="External"/><Relationship Id="rId1" Type="http://schemas.openxmlformats.org/officeDocument/2006/relationships/hyperlink" Target="https://www150.statcan.gc.ca/t1/tbl1/en/tv.action?pid=1410033501" TargetMode="External"/><Relationship Id="rId4" Type="http://schemas.openxmlformats.org/officeDocument/2006/relationships/vmlDrawing" Target="../drawings/vmlDrawing14.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44.bin"/><Relationship Id="rId1" Type="http://schemas.openxmlformats.org/officeDocument/2006/relationships/hyperlink" Target="https://www150.statcan.gc.ca/t1/tbl1/en/tv.action?pid=1410032701"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45.bin"/><Relationship Id="rId1" Type="http://schemas.openxmlformats.org/officeDocument/2006/relationships/hyperlink" Target="https://www150.statcan.gc.ca/t1/tbl1/en/tv.action?pid=14100020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5.statcan.gc.ca/cansim/a26?lang=eng&amp;retrLang=eng&amp;id=0510001&amp;&amp;pattern=&amp;stByVal=1&amp;p1=1&amp;p2=50&amp;tabMode=dataTable&amp;csid=" TargetMode="External"/><Relationship Id="rId7"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150.statcan.gc.ca/t1/tbl1/en/tv.action?pid=1710000501" TargetMode="External"/><Relationship Id="rId4" Type="http://schemas.openxmlformats.org/officeDocument/2006/relationships/hyperlink" Target="https://www150.statcan.gc.ca/t1/tbl1/en/tv.action?pid=1710000801"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150.statcan.gc.ca/t1/tbl1/en/tv.action?pid=3610048001" TargetMode="External"/><Relationship Id="rId1" Type="http://schemas.openxmlformats.org/officeDocument/2006/relationships/hyperlink" Target="https://www150.statcan.gc.ca/t1/tbl1/en/tv.action?pid=3610048001" TargetMode="External"/><Relationship Id="rId4" Type="http://schemas.openxmlformats.org/officeDocument/2006/relationships/vmlDrawing" Target="../drawings/vmlDrawing17.v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47.bin"/><Relationship Id="rId1" Type="http://schemas.openxmlformats.org/officeDocument/2006/relationships/hyperlink" Target="https://www150.statcan.gc.ca/t1/tbl1/en/tv.action?pid=3310076401"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50.statcan.gc.ca/t1/tbl1/en/tv.action?pid=1110022201" TargetMode="External"/><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6" Type="http://schemas.openxmlformats.org/officeDocument/2006/relationships/vmlDrawing" Target="../drawings/vmlDrawing19.vml"/><Relationship Id="rId5" Type="http://schemas.openxmlformats.org/officeDocument/2006/relationships/drawing" Target="../drawings/drawing5.xml"/><Relationship Id="rId4"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8" Type="http://schemas.openxmlformats.org/officeDocument/2006/relationships/vmlDrawing" Target="../drawings/vmlDrawing20.vml"/><Relationship Id="rId3" Type="http://schemas.openxmlformats.org/officeDocument/2006/relationships/hyperlink" Target="http://www5.statcan.gc.ca/cansim/a26?lang=eng&amp;retrLang=eng&amp;id=2810027&amp;&amp;pattern=&amp;stByVal=1&amp;p1=1&amp;p2=50&amp;tabMode=dataTable&amp;csid=" TargetMode="External"/><Relationship Id="rId7"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hyperlink" Target="https://www150.statcan.gc.ca/t1/tbl1/en/tv.action?pid=1410020401" TargetMode="External"/><Relationship Id="rId5" Type="http://schemas.openxmlformats.org/officeDocument/2006/relationships/hyperlink" Target="https://www150.statcan.gc.ca/t1/tbl1/en/tv.action?pid=1410000901" TargetMode="External"/><Relationship Id="rId4" Type="http://schemas.openxmlformats.org/officeDocument/2006/relationships/hyperlink" Target="https://www150.statcan.gc.ca/t1/tbl1/en/cv.action?pid=3610020501" TargetMode="Externa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54.bin"/><Relationship Id="rId1" Type="http://schemas.openxmlformats.org/officeDocument/2006/relationships/hyperlink" Target="https://www150.statcan.gc.ca/t1/tbl1/en/tv.action?pid=1410000701"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150.statcan.gc.ca/t1/tbl1/en/tv.action?pid=1110000801" TargetMode="Externa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vmlDrawing" Target="../drawings/vmlDrawing22.vml"/><Relationship Id="rId5" Type="http://schemas.openxmlformats.org/officeDocument/2006/relationships/printerSettings" Target="../printerSettings/printerSettings57.bin"/><Relationship Id="rId4" Type="http://schemas.openxmlformats.org/officeDocument/2006/relationships/hyperlink" Target="https://www150.statcan.gc.ca/t1/tbl1/en/tv.action?pid=3610022401"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vmlDrawing" Target="../drawings/vmlDrawing23.vml"/><Relationship Id="rId4" Type="http://schemas.openxmlformats.org/officeDocument/2006/relationships/drawing" Target="../drawings/drawing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printerSettings" Target="../printerSettings/printerSettings61.bin"/><Relationship Id="rId1" Type="http://schemas.openxmlformats.org/officeDocument/2006/relationships/hyperlink" Target="https://www150.statcan.gc.ca/t1/tbl1/en/tv.action?pid=1110013501"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150.statcan.gc.ca/t1/tbl1/en/tv.action?pid=1110000701" TargetMode="External"/><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vmlDrawing" Target="../drawings/vmlDrawing25.vml"/><Relationship Id="rId4" Type="http://schemas.openxmlformats.org/officeDocument/2006/relationships/printerSettings" Target="../printerSettings/printerSettings64.bin"/></Relationships>
</file>

<file path=xl/worksheets/_rels/sheet29.xml.rels><?xml version="1.0" encoding="UTF-8" standalone="yes"?>
<Relationships xmlns="http://schemas.openxmlformats.org/package/2006/relationships"><Relationship Id="rId3" Type="http://schemas.openxmlformats.org/officeDocument/2006/relationships/hyperlink" Target="https://www.canada.ca/en/revenue-agency/programs/about-canada-revenue-agency-cra/income-statistics-gst-hst-statistics/individual-tax-statistics-area-itsa.html" TargetMode="External"/><Relationship Id="rId7" Type="http://schemas.openxmlformats.org/officeDocument/2006/relationships/vmlDrawing" Target="../drawings/vmlDrawing26.vml"/><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67.bin"/><Relationship Id="rId5" Type="http://schemas.openxmlformats.org/officeDocument/2006/relationships/hyperlink" Target="https://www.canada.ca/en/revenue-agency/programs/about-canada-revenue-agency-cra/income-statistics-gst-hst-statistics/selected-t1-statistics.html" TargetMode="External"/><Relationship Id="rId4" Type="http://schemas.openxmlformats.org/officeDocument/2006/relationships/hyperlink" Target="https://www.canada.ca/en/revenue-agency/programs/about-canada-revenue-agency-cra/income-statistics-gst-hst-statistics/preliminary-statistic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150.statcan.gc.ca/t1/tbl1/en/tv.action?pid=1710015201" TargetMode="External"/><Relationship Id="rId7"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150.statcan.gc.ca/t1/tbl1/en/tv.action?pid=1710015301" TargetMode="External"/><Relationship Id="rId5" Type="http://schemas.openxmlformats.org/officeDocument/2006/relationships/hyperlink" Target="http://www5.statcan.gc.ca/cansim/a26?lang=eng&amp;retrLang=eng&amp;id=0510063&amp;&amp;pattern=&amp;stByVal=1&amp;p1=1&amp;p2=50&amp;tabMode=dataTable&amp;csid=" TargetMode="External"/><Relationship Id="rId4" Type="http://schemas.openxmlformats.org/officeDocument/2006/relationships/hyperlink" Target="http://www5.statcan.gc.ca/cansim/a26?lang=eng&amp;retrLang=eng&amp;id=0510062&amp;&amp;pattern=&amp;stByVal=1&amp;p1=1&amp;p2=50&amp;tabMode=dataTable&amp;csid="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www.canada.ca/en/revenue-agency/programs/about-canada-revenue-agency-cra/income-statistics-gst-hst-statistics/selected-t1-statistics.html" TargetMode="External"/><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 Id="rId5" Type="http://schemas.openxmlformats.org/officeDocument/2006/relationships/vmlDrawing" Target="../drawings/vmlDrawing27.vml"/><Relationship Id="rId4" Type="http://schemas.openxmlformats.org/officeDocument/2006/relationships/printerSettings" Target="../printerSettings/printerSettings70.bin"/></Relationships>
</file>

<file path=xl/worksheets/_rels/sheet31.xml.rels><?xml version="1.0" encoding="UTF-8" standalone="yes"?>
<Relationships xmlns="http://schemas.openxmlformats.org/package/2006/relationships"><Relationship Id="rId3" Type="http://schemas.openxmlformats.org/officeDocument/2006/relationships/hyperlink" Target="https://www.canada.ca/en/revenue-agency/programs/about-canada-revenue-agency-cra/income-statistics-gst-hst-statistics/selected-t1-statistics.html" TargetMode="External"/><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5" Type="http://schemas.openxmlformats.org/officeDocument/2006/relationships/vmlDrawing" Target="../drawings/vmlDrawing28.vml"/><Relationship Id="rId4" Type="http://schemas.openxmlformats.org/officeDocument/2006/relationships/printerSettings" Target="../printerSettings/printerSettings73.bin"/></Relationships>
</file>

<file path=xl/worksheets/_rels/sheet32.xml.rels><?xml version="1.0" encoding="UTF-8" standalone="yes"?>
<Relationships xmlns="http://schemas.openxmlformats.org/package/2006/relationships"><Relationship Id="rId3" Type="http://schemas.openxmlformats.org/officeDocument/2006/relationships/hyperlink" Target="https://www150.statcan.gc.ca/t1/tbl1/en/tv.action?pid=3610022201" TargetMode="External"/><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5" Type="http://schemas.openxmlformats.org/officeDocument/2006/relationships/vmlDrawing" Target="../drawings/vmlDrawing29.vml"/><Relationship Id="rId4" Type="http://schemas.openxmlformats.org/officeDocument/2006/relationships/printerSettings" Target="../printerSettings/printerSettings76.bin"/></Relationships>
</file>

<file path=xl/worksheets/_rels/sheet33.xml.rels><?xml version="1.0" encoding="UTF-8" standalone="yes"?>
<Relationships xmlns="http://schemas.openxmlformats.org/package/2006/relationships"><Relationship Id="rId3" Type="http://schemas.openxmlformats.org/officeDocument/2006/relationships/hyperlink" Target="https://www150.statcan.gc.ca/t1/tbl1/en/tv.action?pid=3610022201" TargetMode="External"/><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vmlDrawing" Target="../drawings/vmlDrawing30.vml"/><Relationship Id="rId4" Type="http://schemas.openxmlformats.org/officeDocument/2006/relationships/printerSettings" Target="../printerSettings/printerSettings79.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printerSettings" Target="../printerSettings/printerSettings80.bin"/><Relationship Id="rId1" Type="http://schemas.openxmlformats.org/officeDocument/2006/relationships/hyperlink" Target="https://www150.statcan.gc.ca/t1/tbl1/en/tv.action?pid=3610022201"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www150.statcan.gc.ca/t1/tbl1/en/tv.action?pid=3610022101" TargetMode="External"/><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5" Type="http://schemas.openxmlformats.org/officeDocument/2006/relationships/vmlDrawing" Target="../drawings/vmlDrawing32.vml"/><Relationship Id="rId4" Type="http://schemas.openxmlformats.org/officeDocument/2006/relationships/printerSettings" Target="../printerSettings/printerSettings83.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86.bin"/><Relationship Id="rId3" Type="http://schemas.openxmlformats.org/officeDocument/2006/relationships/hyperlink" Target="http://www5.statcan.gc.ca/cansim/a26?lang=eng&amp;retrLang=eng&amp;id=1760043&amp;&amp;pattern=&amp;stByVal=1&amp;p1=1&amp;p2=50&amp;tabMode=dataTable&amp;csid=" TargetMode="External"/><Relationship Id="rId7" Type="http://schemas.openxmlformats.org/officeDocument/2006/relationships/hyperlink" Target="https://www150.statcan.gc.ca/t1/tbl1/en/tv.action?pid=1710000501" TargetMode="External"/><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hyperlink" Target="https://www150.statcan.gc.ca/t1/tbl1/en/tv.action?pid=3610022201" TargetMode="External"/><Relationship Id="rId5" Type="http://schemas.openxmlformats.org/officeDocument/2006/relationships/hyperlink" Target="https://www150.statcan.gc.ca/t1/tbl1/en/tv.action?pid=3310016301" TargetMode="External"/><Relationship Id="rId4" Type="http://schemas.openxmlformats.org/officeDocument/2006/relationships/hyperlink" Target="https://www150.statcan.gc.ca/t1/tbl1/en/tv.action?pid=1010012201" TargetMode="External"/><Relationship Id="rId9" Type="http://schemas.openxmlformats.org/officeDocument/2006/relationships/vmlDrawing" Target="../drawings/vmlDrawing33.vml"/></Relationships>
</file>

<file path=xl/worksheets/_rels/sheet37.xml.rels><?xml version="1.0" encoding="UTF-8" standalone="yes"?>
<Relationships xmlns="http://schemas.openxmlformats.org/package/2006/relationships"><Relationship Id="rId3" Type="http://schemas.openxmlformats.org/officeDocument/2006/relationships/hyperlink" Target="https://www150.statcan.gc.ca/t1/tbl1/en/tv.action?pid=3610040201" TargetMode="External"/><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 Id="rId5" Type="http://schemas.openxmlformats.org/officeDocument/2006/relationships/vmlDrawing" Target="../drawings/vmlDrawing34.vml"/><Relationship Id="rId4" Type="http://schemas.openxmlformats.org/officeDocument/2006/relationships/printerSettings" Target="../printerSettings/printerSettings8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5" Type="http://schemas.openxmlformats.org/officeDocument/2006/relationships/vmlDrawing" Target="../drawings/vmlDrawing35.vml"/><Relationship Id="rId4" Type="http://schemas.openxmlformats.org/officeDocument/2006/relationships/drawing" Target="../drawings/drawing7.xml"/></Relationships>
</file>

<file path=xl/worksheets/_rels/sheet39.xml.rels><?xml version="1.0" encoding="UTF-8" standalone="yes"?>
<Relationships xmlns="http://schemas.openxmlformats.org/package/2006/relationships"><Relationship Id="rId3" Type="http://schemas.openxmlformats.org/officeDocument/2006/relationships/hyperlink" Target="https://www150.statcan.gc.ca/t1/tbl1/en/tv.action?pid=1810000501" TargetMode="External"/><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vmlDrawing" Target="../drawings/vmlDrawing36.vml"/><Relationship Id="rId4" Type="http://schemas.openxmlformats.org/officeDocument/2006/relationships/printerSettings" Target="../printerSettings/printerSettings9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www5.statcan.gc.ca/cansim/a26?lang=eng&amp;retrLang=eng&amp;id=0510019&amp;&amp;pattern=&amp;stByVal=1&amp;p1=1&amp;p2=50&amp;tabMode=dataTable&amp;csid=" TargetMode="External"/><Relationship Id="rId7" Type="http://schemas.openxmlformats.org/officeDocument/2006/relationships/hyperlink" Target="https://www150.statcan.gc.ca/t1/tbl1/en/tv.action?pid=1710005901" TargetMode="Externa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hyperlink" Target="https://www150.statcan.gc.ca/t1/tbl1/en/tv.action?pid=1710002201" TargetMode="External"/><Relationship Id="rId5" Type="http://schemas.openxmlformats.org/officeDocument/2006/relationships/hyperlink" Target="https://www150.statcan.gc.ca/t1/tbl1/en/tv.action?pid=1710002201" TargetMode="External"/><Relationship Id="rId4" Type="http://schemas.openxmlformats.org/officeDocument/2006/relationships/hyperlink" Target="http://www5.statcan.gc.ca/cansim/a26?lang=eng&amp;retrLang=eng&amp;id=0510019&amp;&amp;pattern=&amp;stByVal=1&amp;p1=1&amp;p2=50&amp;tabMode=dataTable&amp;csid=" TargetMode="External"/><Relationship Id="rId9" Type="http://schemas.openxmlformats.org/officeDocument/2006/relationships/vmlDrawing" Target="../drawings/vmlDrawing1.vml"/></Relationships>
</file>

<file path=xl/worksheets/_rels/sheet40.xml.rels><?xml version="1.0" encoding="UTF-8" standalone="yes"?>
<Relationships xmlns="http://schemas.openxmlformats.org/package/2006/relationships"><Relationship Id="rId3" Type="http://schemas.openxmlformats.org/officeDocument/2006/relationships/hyperlink" Target="https://www150.statcan.gc.ca/t1/tbl1/en/tv.action?pid=1810000501" TargetMode="External"/><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5" Type="http://schemas.openxmlformats.org/officeDocument/2006/relationships/vmlDrawing" Target="../drawings/vmlDrawing37.vml"/><Relationship Id="rId4" Type="http://schemas.openxmlformats.org/officeDocument/2006/relationships/printerSettings" Target="../printerSettings/printerSettings98.bin"/></Relationships>
</file>

<file path=xl/worksheets/_rels/sheet41.xml.rels><?xml version="1.0" encoding="UTF-8" standalone="yes"?>
<Relationships xmlns="http://schemas.openxmlformats.org/package/2006/relationships"><Relationship Id="rId3" Type="http://schemas.openxmlformats.org/officeDocument/2006/relationships/hyperlink" Target="https://www150.statcan.gc.ca/t1/tbl1/en/tv.action?pid=1810000501" TargetMode="External"/><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5" Type="http://schemas.openxmlformats.org/officeDocument/2006/relationships/vmlDrawing" Target="../drawings/vmlDrawing38.vml"/><Relationship Id="rId4" Type="http://schemas.openxmlformats.org/officeDocument/2006/relationships/printerSettings" Target="../printerSettings/printerSettings101.bin"/></Relationships>
</file>

<file path=xl/worksheets/_rels/sheet42.xml.rels><?xml version="1.0" encoding="UTF-8" standalone="yes"?>
<Relationships xmlns="http://schemas.openxmlformats.org/package/2006/relationships"><Relationship Id="rId3" Type="http://schemas.openxmlformats.org/officeDocument/2006/relationships/hyperlink" Target="https://www150.statcan.gc.ca/t1/tbl1/en/tv.action?pid=1810026701" TargetMode="External"/><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5" Type="http://schemas.openxmlformats.org/officeDocument/2006/relationships/vmlDrawing" Target="../drawings/vmlDrawing39.vml"/><Relationship Id="rId4" Type="http://schemas.openxmlformats.org/officeDocument/2006/relationships/printerSettings" Target="../printerSettings/printerSettings104.bin"/></Relationships>
</file>

<file path=xl/worksheets/_rels/sheet43.xml.rels><?xml version="1.0" encoding="UTF-8" standalone="yes"?>
<Relationships xmlns="http://schemas.openxmlformats.org/package/2006/relationships"><Relationship Id="rId3" Type="http://schemas.openxmlformats.org/officeDocument/2006/relationships/hyperlink" Target="https://www150.statcan.gc.ca/t1/tbl1/en/tv.action?pid=2010005601" TargetMode="External"/><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6" Type="http://schemas.openxmlformats.org/officeDocument/2006/relationships/vmlDrawing" Target="../drawings/vmlDrawing40.vml"/><Relationship Id="rId5" Type="http://schemas.openxmlformats.org/officeDocument/2006/relationships/printerSettings" Target="../printerSettings/printerSettings107.bin"/><Relationship Id="rId4" Type="http://schemas.openxmlformats.org/officeDocument/2006/relationships/hyperlink" Target="https://www150.statcan.gc.ca/t1/tbl1/en/tv.action?pid=2010005601"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www5.statcan.gc.ca/cansim/a26?lang=eng&amp;retrLang=eng&amp;id=0790003&amp;&amp;pattern=&amp;stByVal=1&amp;p1=1&amp;p2=50&amp;tabMode=dataTable&amp;csid=" TargetMode="External"/><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 Id="rId6" Type="http://schemas.openxmlformats.org/officeDocument/2006/relationships/vmlDrawing" Target="../drawings/vmlDrawing41.vml"/><Relationship Id="rId5" Type="http://schemas.openxmlformats.org/officeDocument/2006/relationships/printerSettings" Target="../printerSettings/printerSettings110.bin"/><Relationship Id="rId4" Type="http://schemas.openxmlformats.org/officeDocument/2006/relationships/hyperlink" Target="https://www150.statcan.gc.ca/t1/tbl1/en/tv.action?pid=2010000101"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www.ic.gc.ca/eic/site/tdo-dcd.nsf/eng/home" TargetMode="External"/><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4" Type="http://schemas.openxmlformats.org/officeDocument/2006/relationships/printerSettings" Target="../printerSettings/printerSettings113.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114.bin"/><Relationship Id="rId1" Type="http://schemas.openxmlformats.org/officeDocument/2006/relationships/hyperlink" Target="https://www.ic.gc.ca/eic/site/tdo-dcd.nsf/eng/home"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150.statcan.gc.ca/t1/tbl1/en/tv.action?pid=1610004801" TargetMode="External"/><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5" Type="http://schemas.openxmlformats.org/officeDocument/2006/relationships/vmlDrawing" Target="../drawings/vmlDrawing43.vml"/><Relationship Id="rId4" Type="http://schemas.openxmlformats.org/officeDocument/2006/relationships/printerSettings" Target="../printerSettings/printerSettings117.bin"/></Relationships>
</file>

<file path=xl/worksheets/_rels/sheet48.xml.rels><?xml version="1.0" encoding="UTF-8" standalone="yes"?>
<Relationships xmlns="http://schemas.openxmlformats.org/package/2006/relationships"><Relationship Id="rId3" Type="http://schemas.openxmlformats.org/officeDocument/2006/relationships/hyperlink" Target="https://www150.statcan.gc.ca/t1/tbl1/en/tv.action?pid=3410003501" TargetMode="External"/><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5" Type="http://schemas.openxmlformats.org/officeDocument/2006/relationships/vmlDrawing" Target="../drawings/vmlDrawing44.vml"/><Relationship Id="rId4" Type="http://schemas.openxmlformats.org/officeDocument/2006/relationships/printerSettings" Target="../printerSettings/printerSettings120.bin"/></Relationships>
</file>

<file path=xl/worksheets/_rels/sheet49.xml.rels><?xml version="1.0" encoding="UTF-8" standalone="yes"?>
<Relationships xmlns="http://schemas.openxmlformats.org/package/2006/relationships"><Relationship Id="rId3" Type="http://schemas.openxmlformats.org/officeDocument/2006/relationships/hyperlink" Target="https://www150.statcan.gc.ca/t1/tbl1/en/tv.action?pid=3410003801" TargetMode="External"/><Relationship Id="rId7" Type="http://schemas.openxmlformats.org/officeDocument/2006/relationships/vmlDrawing" Target="../drawings/vmlDrawing45.vml"/><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3.bin"/><Relationship Id="rId5" Type="http://schemas.openxmlformats.org/officeDocument/2006/relationships/hyperlink" Target="https://www150.statcan.gc.ca/t1/tbl1/en/tv.action?pid=3410028601" TargetMode="External"/><Relationship Id="rId4" Type="http://schemas.openxmlformats.org/officeDocument/2006/relationships/hyperlink" Target="http://www5.statcan.gc.ca/cansim/a26?lang=eng&amp;retrLang=eng&amp;id=0260016&amp;&amp;pattern=&amp;stByVal=1&amp;p1=1&amp;p2=50&amp;tabMode=dataTable&amp;csid="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www5.statcan.gc.ca/cansim/a26?lang=eng&amp;retrLang=eng&amp;id=0510011&amp;&amp;pattern=&amp;stByVal=1&amp;p1=1&amp;p2=50&amp;tabMode=dataTable&amp;csid=" TargetMode="External"/><Relationship Id="rId7"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hyperlink" Target="https://www150.statcan.gc.ca/t1/tbl1/en/tv.action?pid=1710001501" TargetMode="External"/><Relationship Id="rId5" Type="http://schemas.openxmlformats.org/officeDocument/2006/relationships/hyperlink" Target="https://www150.statcan.gc.ca/t1/tbl1/en/tv.action?pid=1710001401" TargetMode="External"/><Relationship Id="rId4" Type="http://schemas.openxmlformats.org/officeDocument/2006/relationships/hyperlink" Target="http://www5.statcan.gc.ca/cansim/a26?lang=eng&amp;retrLang=eng&amp;id=0510012&amp;&amp;pattern=&amp;stByVal=1&amp;p1=1&amp;p2=50&amp;tabMode=dataTable&amp;csid=" TargetMode="External"/><Relationship Id="rId9" Type="http://schemas.openxmlformats.org/officeDocument/2006/relationships/vmlDrawing" Target="../drawings/vmlDrawing2.vml"/></Relationships>
</file>

<file path=xl/worksheets/_rels/sheet50.xml.rels><?xml version="1.0" encoding="UTF-8" standalone="yes"?>
<Relationships xmlns="http://schemas.openxmlformats.org/package/2006/relationships"><Relationship Id="rId8" Type="http://schemas.openxmlformats.org/officeDocument/2006/relationships/vmlDrawing" Target="../drawings/vmlDrawing46.vml"/><Relationship Id="rId3" Type="http://schemas.openxmlformats.org/officeDocument/2006/relationships/hyperlink" Target="https://www150.statcan.gc.ca/t1/tbl1/en/tv.action?pid=3410013501" TargetMode="External"/><Relationship Id="rId7"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 Id="rId6" Type="http://schemas.openxmlformats.org/officeDocument/2006/relationships/hyperlink" Target="https://www150.statcan.gc.ca/t1/tbl1/en/tv.action?pid=3410015501" TargetMode="External"/><Relationship Id="rId5" Type="http://schemas.openxmlformats.org/officeDocument/2006/relationships/hyperlink" Target="https://www150.statcan.gc.ca/t1/tbl1/en/tv.action?pid=3410017501" TargetMode="External"/><Relationship Id="rId4" Type="http://schemas.openxmlformats.org/officeDocument/2006/relationships/hyperlink" Target="https://www150.statcan.gc.ca/t1/tbl1/en/tv.action?pid=3410028601" TargetMode="External"/></Relationships>
</file>

<file path=xl/worksheets/_rels/sheet51.xml.rels><?xml version="1.0" encoding="UTF-8" standalone="yes"?>
<Relationships xmlns="http://schemas.openxmlformats.org/package/2006/relationships"><Relationship Id="rId8" Type="http://schemas.openxmlformats.org/officeDocument/2006/relationships/vmlDrawing" Target="../drawings/vmlDrawing47.vml"/><Relationship Id="rId3" Type="http://schemas.openxmlformats.org/officeDocument/2006/relationships/hyperlink" Target="https://www150.statcan.gc.ca/t1/tbl1/en/tv.action?pid=3410012801" TargetMode="External"/><Relationship Id="rId7"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hyperlink" Target="https://www150.statcan.gc.ca/t1/tbl1/en/tv.action?pid=3410012901" TargetMode="External"/><Relationship Id="rId5" Type="http://schemas.openxmlformats.org/officeDocument/2006/relationships/hyperlink" Target="https://www150.statcan.gc.ca/t1/tbl1/en/tv.action?pid=3410012601" TargetMode="External"/><Relationship Id="rId4" Type="http://schemas.openxmlformats.org/officeDocument/2006/relationships/hyperlink" Target="https://www150.statcan.gc.ca/t1/tbl1/en/tv.action?pid=3410013301"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www150.statcan.gc.ca/t1/tbl1/en/tv.action?pid=3410006601" TargetMode="External"/><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5" Type="http://schemas.openxmlformats.org/officeDocument/2006/relationships/vmlDrawing" Target="../drawings/vmlDrawing48.vml"/><Relationship Id="rId4" Type="http://schemas.openxmlformats.org/officeDocument/2006/relationships/printerSettings" Target="../printerSettings/printerSettings132.bin"/></Relationships>
</file>

<file path=xl/worksheets/_rels/sheet53.xml.rels><?xml version="1.0" encoding="UTF-8" standalone="yes"?>
<Relationships xmlns="http://schemas.openxmlformats.org/package/2006/relationships"><Relationship Id="rId3" Type="http://schemas.openxmlformats.org/officeDocument/2006/relationships/hyperlink" Target="http://www5.statcan.gc.ca/cansim/a26?lang=eng&amp;retrLang=eng&amp;id=0020001&amp;&amp;pattern=&amp;stByVal=1&amp;p1=1&amp;p2=50&amp;tabMode=dataTable&amp;csid=" TargetMode="External"/><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6" Type="http://schemas.openxmlformats.org/officeDocument/2006/relationships/vmlDrawing" Target="../drawings/vmlDrawing49.vml"/><Relationship Id="rId5" Type="http://schemas.openxmlformats.org/officeDocument/2006/relationships/printerSettings" Target="../printerSettings/printerSettings135.bin"/><Relationship Id="rId4" Type="http://schemas.openxmlformats.org/officeDocument/2006/relationships/hyperlink" Target="https://www150.statcan.gc.ca/t1/tbl1/en/tv.action?pid=3210004501"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ww150.statcan.gc.ca/t1/tbl1/en/tv.action?pid=3210009901" TargetMode="External"/><Relationship Id="rId7" Type="http://schemas.openxmlformats.org/officeDocument/2006/relationships/vmlDrawing" Target="../drawings/vmlDrawing50.vml"/><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38.bin"/><Relationship Id="rId5" Type="http://schemas.openxmlformats.org/officeDocument/2006/relationships/hyperlink" Target="https://www150.statcan.gc.ca/t1/tbl1/en/tv.action?pid=3210005201" TargetMode="External"/><Relationship Id="rId4" Type="http://schemas.openxmlformats.org/officeDocument/2006/relationships/hyperlink" Target="http://www5.statcan.gc.ca/cansim/a26?lang=eng&amp;retrLang=eng&amp;id=0020009&amp;&amp;pattern=&amp;stByVal=1&amp;p1=1&amp;p2=50&amp;tabMode=dataTable&amp;csid="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www150.statcan.gc.ca/t1/tbl1/en/tv.action?pid=3210035801" TargetMode="External"/><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5" Type="http://schemas.openxmlformats.org/officeDocument/2006/relationships/vmlDrawing" Target="../drawings/vmlDrawing51.vml"/><Relationship Id="rId4" Type="http://schemas.openxmlformats.org/officeDocument/2006/relationships/printerSettings" Target="../printerSettings/printerSettings141.bin"/></Relationships>
</file>

<file path=xl/worksheets/_rels/sheet56.xml.rels><?xml version="1.0" encoding="UTF-8" standalone="yes"?>
<Relationships xmlns="http://schemas.openxmlformats.org/package/2006/relationships"><Relationship Id="rId8" Type="http://schemas.openxmlformats.org/officeDocument/2006/relationships/vmlDrawing" Target="../drawings/vmlDrawing52.vml"/><Relationship Id="rId3" Type="http://schemas.openxmlformats.org/officeDocument/2006/relationships/hyperlink" Target="https://www150.statcan.gc.ca/t1/tbl1/en/cv.action?pid=3210013901" TargetMode="External"/><Relationship Id="rId7"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6" Type="http://schemas.openxmlformats.org/officeDocument/2006/relationships/hyperlink" Target="https://www150.statcan.gc.ca/t1/tbl1/en/tv.action?pid=3210011901" TargetMode="External"/><Relationship Id="rId5" Type="http://schemas.openxmlformats.org/officeDocument/2006/relationships/hyperlink" Target="https://www150.statcan.gc.ca/t1/tbl1/en/tv.action?pid=3210014101" TargetMode="External"/><Relationship Id="rId4" Type="http://schemas.openxmlformats.org/officeDocument/2006/relationships/hyperlink" Target="https://www150.statcan.gc.ca/t1/tbl1/en/tv.action?pid=3210020001" TargetMode="External"/></Relationships>
</file>

<file path=xl/worksheets/_rels/sheet57.xml.rels><?xml version="1.0" encoding="UTF-8" standalone="yes"?>
<Relationships xmlns="http://schemas.openxmlformats.org/package/2006/relationships"><Relationship Id="rId8" Type="http://schemas.openxmlformats.org/officeDocument/2006/relationships/vmlDrawing" Target="../drawings/vmlDrawing53.vml"/><Relationship Id="rId3" Type="http://schemas.openxmlformats.org/officeDocument/2006/relationships/hyperlink" Target="http://www5.statcan.gc.ca/cansim/a26?lang=eng&amp;retrLang=eng&amp;id=0020007&amp;&amp;pattern=&amp;stByVal=1&amp;p1=1&amp;p2=50&amp;tabMode=dataTable&amp;csid=" TargetMode="External"/><Relationship Id="rId7"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hyperlink" Target="https://www150.statcan.gc.ca/t1/tbl1/en/tv.action?pid=3210005101" TargetMode="External"/><Relationship Id="rId5" Type="http://schemas.openxmlformats.org/officeDocument/2006/relationships/hyperlink" Target="https://www150.statcan.gc.ca/t1/tbl1/en/tv.action?pid=3210005001" TargetMode="External"/><Relationship Id="rId4" Type="http://schemas.openxmlformats.org/officeDocument/2006/relationships/hyperlink" Target="http://www5.statcan.gc.ca/cansim/a26?lang=eng&amp;retrLang=eng&amp;id=0020008&amp;&amp;pattern=&amp;stByVal=1&amp;p1=1&amp;p2=50&amp;tabMode=dataTable&amp;csid=" TargetMode="External"/></Relationships>
</file>

<file path=xl/worksheets/_rels/sheet58.xml.rels><?xml version="1.0" encoding="UTF-8" standalone="yes"?>
<Relationships xmlns="http://schemas.openxmlformats.org/package/2006/relationships"><Relationship Id="rId8" Type="http://schemas.openxmlformats.org/officeDocument/2006/relationships/vmlDrawing" Target="../drawings/vmlDrawing54.vml"/><Relationship Id="rId3" Type="http://schemas.openxmlformats.org/officeDocument/2006/relationships/hyperlink" Target="https://www.statcan.gc.ca/eng/ca2016" TargetMode="External"/><Relationship Id="rId7"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 Id="rId6" Type="http://schemas.openxmlformats.org/officeDocument/2006/relationships/hyperlink" Target="https://www.statcan.gc.ca/en/census-agriculture?MM=1" TargetMode="External"/><Relationship Id="rId5" Type="http://schemas.openxmlformats.org/officeDocument/2006/relationships/hyperlink" Target="https://www.statcan.gc.ca/eng/ca2016" TargetMode="External"/><Relationship Id="rId4" Type="http://schemas.openxmlformats.org/officeDocument/2006/relationships/hyperlink" Target="https://www.statcan.gc.ca/en/census-agriculture?MM=1" TargetMode="External"/></Relationships>
</file>

<file path=xl/worksheets/_rels/sheet59.xml.rels><?xml version="1.0" encoding="UTF-8" standalone="yes"?>
<Relationships xmlns="http://schemas.openxmlformats.org/package/2006/relationships"><Relationship Id="rId3" Type="http://schemas.openxmlformats.org/officeDocument/2006/relationships/hyperlink" Target="https://www.statcan.gc.ca/eng/ca2016" TargetMode="External"/><Relationship Id="rId7" Type="http://schemas.openxmlformats.org/officeDocument/2006/relationships/vmlDrawing" Target="../drawings/vmlDrawing55.vml"/><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3.bin"/><Relationship Id="rId5" Type="http://schemas.openxmlformats.org/officeDocument/2006/relationships/hyperlink" Target="https://www.statcan.gc.ca/en/census-agriculture?MM=1" TargetMode="External"/><Relationship Id="rId4" Type="http://schemas.openxmlformats.org/officeDocument/2006/relationships/hyperlink" Target="https://www.statcan.gc.ca/eng/ca2016"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150.statcan.gc.ca/t1/tbl1/en/tv.action?pid=1710000501" TargetMode="Externa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vmlDrawing" Target="../drawings/vmlDrawing3.vml"/><Relationship Id="rId4" Type="http://schemas.openxmlformats.org/officeDocument/2006/relationships/printerSettings" Target="../printerSettings/printerSettings18.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4" Type="http://schemas.openxmlformats.org/officeDocument/2006/relationships/vmlDrawing" Target="../drawings/vmlDrawing56.vml"/></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 Id="rId5" Type="http://schemas.openxmlformats.org/officeDocument/2006/relationships/vmlDrawing" Target="../drawings/vmlDrawing57.vml"/><Relationship Id="rId4" Type="http://schemas.openxmlformats.org/officeDocument/2006/relationships/drawing" Target="../drawings/drawing8.xml"/></Relationships>
</file>

<file path=xl/worksheets/_rels/sheet62.xml.rels><?xml version="1.0" encoding="UTF-8" standalone="yes"?>
<Relationships xmlns="http://schemas.openxmlformats.org/package/2006/relationships"><Relationship Id="rId3" Type="http://schemas.openxmlformats.org/officeDocument/2006/relationships/hyperlink" Target="https://www150.statcan.gc.ca/t1/tbl1/en/tv.action?pid=3210010801" TargetMode="External"/><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 Id="rId6" Type="http://schemas.openxmlformats.org/officeDocument/2006/relationships/vmlDrawing" Target="../drawings/vmlDrawing58.vml"/><Relationship Id="rId5" Type="http://schemas.openxmlformats.org/officeDocument/2006/relationships/printerSettings" Target="../printerSettings/printerSettings162.bin"/><Relationship Id="rId4" Type="http://schemas.openxmlformats.org/officeDocument/2006/relationships/hyperlink" Target="https://www150.statcan.gc.ca/t1/tbl1/en/tv.action?pid=3210010701" TargetMode="External"/></Relationships>
</file>

<file path=xl/worksheets/_rels/sheet63.xml.rels><?xml version="1.0" encoding="UTF-8" standalone="yes"?>
<Relationships xmlns="http://schemas.openxmlformats.org/package/2006/relationships"><Relationship Id="rId3" Type="http://schemas.openxmlformats.org/officeDocument/2006/relationships/hyperlink" Target="https://www150.statcan.gc.ca/t1/tbl1/en/tv.action?pid=3310010201" TargetMode="External"/><Relationship Id="rId7" Type="http://schemas.openxmlformats.org/officeDocument/2006/relationships/vmlDrawing" Target="../drawings/vmlDrawing59.vml"/><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5.bin"/><Relationship Id="rId5" Type="http://schemas.openxmlformats.org/officeDocument/2006/relationships/hyperlink" Target="https://www150.statcan.gc.ca/t1/tbl1/en/tv.action?pid=2110017101" TargetMode="External"/><Relationship Id="rId4" Type="http://schemas.openxmlformats.org/officeDocument/2006/relationships/hyperlink" Target="http://www5.statcan.gc.ca/cansim/a26?lang=eng&amp;retrLang=eng&amp;id=3550006&amp;&amp;pattern=&amp;stByVal=1&amp;p1=1&amp;p2=50&amp;tabMode=dataTable&amp;csid=" TargetMode="External"/></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166.bin"/></Relationships>
</file>

<file path=xl/worksheets/_rels/sheet65.xml.rels><?xml version="1.0" encoding="UTF-8" standalone="yes"?>
<Relationships xmlns="http://schemas.openxmlformats.org/package/2006/relationships"><Relationship Id="rId3" Type="http://schemas.openxmlformats.org/officeDocument/2006/relationships/hyperlink" Target="https://www150.statcan.gc.ca/t1/tbl1/en/tv.action?pid=2410000401" TargetMode="External"/><Relationship Id="rId2" Type="http://schemas.openxmlformats.org/officeDocument/2006/relationships/printerSettings" Target="../printerSettings/printerSettings168.bin"/><Relationship Id="rId1" Type="http://schemas.openxmlformats.org/officeDocument/2006/relationships/printerSettings" Target="../printerSettings/printerSettings167.bin"/><Relationship Id="rId6" Type="http://schemas.openxmlformats.org/officeDocument/2006/relationships/vmlDrawing" Target="../drawings/vmlDrawing61.vml"/><Relationship Id="rId5" Type="http://schemas.openxmlformats.org/officeDocument/2006/relationships/printerSettings" Target="../printerSettings/printerSettings169.bin"/><Relationship Id="rId4" Type="http://schemas.openxmlformats.org/officeDocument/2006/relationships/hyperlink" Target="https://www150.statcan.gc.ca/t1/tbl1/en/tv.action?pid=2410000401" TargetMode="External"/></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72.bin"/><Relationship Id="rId2" Type="http://schemas.openxmlformats.org/officeDocument/2006/relationships/printerSettings" Target="../printerSettings/printerSettings171.bin"/><Relationship Id="rId1" Type="http://schemas.openxmlformats.org/officeDocument/2006/relationships/printerSettings" Target="../printerSettings/printerSettings170.bin"/><Relationship Id="rId4" Type="http://schemas.openxmlformats.org/officeDocument/2006/relationships/vmlDrawing" Target="../drawings/vmlDrawing62.vml"/></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175.bin"/><Relationship Id="rId2" Type="http://schemas.openxmlformats.org/officeDocument/2006/relationships/printerSettings" Target="../printerSettings/printerSettings174.bin"/><Relationship Id="rId1" Type="http://schemas.openxmlformats.org/officeDocument/2006/relationships/printerSettings" Target="../printerSettings/printerSettings173.bin"/><Relationship Id="rId4" Type="http://schemas.openxmlformats.org/officeDocument/2006/relationships/vmlDrawing" Target="../drawings/vmlDrawing63.vml"/></Relationships>
</file>

<file path=xl/worksheets/_rels/sheet68.xml.rels><?xml version="1.0" encoding="UTF-8" standalone="yes"?>
<Relationships xmlns="http://schemas.openxmlformats.org/package/2006/relationships"><Relationship Id="rId3" Type="http://schemas.openxmlformats.org/officeDocument/2006/relationships/hyperlink" Target="http://www.eia.gov/dnav/pet/pet_pri_spt_s1_m.htm" TargetMode="External"/><Relationship Id="rId2" Type="http://schemas.openxmlformats.org/officeDocument/2006/relationships/printerSettings" Target="../printerSettings/printerSettings177.bin"/><Relationship Id="rId1" Type="http://schemas.openxmlformats.org/officeDocument/2006/relationships/printerSettings" Target="../printerSettings/printerSettings176.bin"/><Relationship Id="rId5" Type="http://schemas.openxmlformats.org/officeDocument/2006/relationships/vmlDrawing" Target="../drawings/vmlDrawing64.vml"/><Relationship Id="rId4" Type="http://schemas.openxmlformats.org/officeDocument/2006/relationships/printerSettings" Target="../printerSettings/printerSettings178.bin"/></Relationships>
</file>

<file path=xl/worksheets/_rels/sheet69.xml.rels><?xml version="1.0" encoding="UTF-8" standalone="yes"?>
<Relationships xmlns="http://schemas.openxmlformats.org/package/2006/relationships"><Relationship Id="rId3" Type="http://schemas.openxmlformats.org/officeDocument/2006/relationships/hyperlink" Target="https://www150.statcan.gc.ca/t1/tbl1/en/tv.action?pid=1810000101" TargetMode="External"/><Relationship Id="rId2" Type="http://schemas.openxmlformats.org/officeDocument/2006/relationships/printerSettings" Target="../printerSettings/printerSettings180.bin"/><Relationship Id="rId1" Type="http://schemas.openxmlformats.org/officeDocument/2006/relationships/printerSettings" Target="../printerSettings/printerSettings179.bin"/><Relationship Id="rId5" Type="http://schemas.openxmlformats.org/officeDocument/2006/relationships/vmlDrawing" Target="../drawings/vmlDrawing65.vml"/><Relationship Id="rId4" Type="http://schemas.openxmlformats.org/officeDocument/2006/relationships/printerSettings" Target="../printerSettings/printerSettings181.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150.statcan.gc.ca/t1/tbl1/en/tv.action?pid=1710000501" TargetMode="Externa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vmlDrawing" Target="../drawings/vmlDrawing4.vml"/><Relationship Id="rId4" Type="http://schemas.openxmlformats.org/officeDocument/2006/relationships/printerSettings" Target="../printerSettings/printerSettings21.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182.bin"/><Relationship Id="rId2" Type="http://schemas.openxmlformats.org/officeDocument/2006/relationships/hyperlink" Target="http://data.ec.gc.ca/data/substances/monitor/canada-s-official-greenhouse-gas-inventory/" TargetMode="External"/><Relationship Id="rId1" Type="http://schemas.openxmlformats.org/officeDocument/2006/relationships/hyperlink" Target="http://data.ec.gc.ca/data/substances/monitor/canada-s-official-greenhouse-gas-inventory/" TargetMode="External"/><Relationship Id="rId4" Type="http://schemas.openxmlformats.org/officeDocument/2006/relationships/vmlDrawing" Target="../drawings/vmlDrawing66.vml"/></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185.bin"/><Relationship Id="rId2" Type="http://schemas.openxmlformats.org/officeDocument/2006/relationships/printerSettings" Target="../printerSettings/printerSettings184.bin"/><Relationship Id="rId1" Type="http://schemas.openxmlformats.org/officeDocument/2006/relationships/printerSettings" Target="../printerSettings/printerSettings183.bin"/><Relationship Id="rId4" Type="http://schemas.openxmlformats.org/officeDocument/2006/relationships/vmlDrawing" Target="../drawings/vmlDrawing67.vml"/></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hyperlink" Target="https://www150.statcan.gc.ca/t1/tbl1/en/tv.action?pid=1410020401" TargetMode="External"/><Relationship Id="rId1" Type="http://schemas.openxmlformats.org/officeDocument/2006/relationships/hyperlink" Target="https://www150.statcan.gc.ca/t1/tbl1/en/tv.action?pid=3610022501" TargetMode="External"/><Relationship Id="rId4" Type="http://schemas.openxmlformats.org/officeDocument/2006/relationships/vmlDrawing" Target="../drawings/vmlDrawing68.vml"/></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 Id="rId4" Type="http://schemas.openxmlformats.org/officeDocument/2006/relationships/vmlDrawing" Target="../drawings/vmlDrawing69.vml"/></Relationships>
</file>

<file path=xl/worksheets/_rels/sheet74.xml.rels><?xml version="1.0" encoding="UTF-8" standalone="yes"?>
<Relationships xmlns="http://schemas.openxmlformats.org/package/2006/relationships"><Relationship Id="rId3" Type="http://schemas.openxmlformats.org/officeDocument/2006/relationships/hyperlink" Target="https://www150.statcan.gc.ca/t1/tbl1/en/tv.action?pid=3510002701" TargetMode="External"/><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vmlDrawing" Target="../drawings/vmlDrawing70.vml"/><Relationship Id="rId5" Type="http://schemas.openxmlformats.org/officeDocument/2006/relationships/printerSettings" Target="../printerSettings/printerSettings192.bin"/><Relationship Id="rId4" Type="http://schemas.openxmlformats.org/officeDocument/2006/relationships/hyperlink" Target="https://www150.statcan.gc.ca/t1/tbl1/en/tv.action?pid=3510003801" TargetMode="External"/></Relationships>
</file>

<file path=xl/worksheets/_rels/sheet75.xml.rels><?xml version="1.0" encoding="UTF-8" standalone="yes"?>
<Relationships xmlns="http://schemas.openxmlformats.org/package/2006/relationships"><Relationship Id="rId3" Type="http://schemas.openxmlformats.org/officeDocument/2006/relationships/hyperlink" Target="https://www150.statcan.gc.ca/t1/tbl1/en/tv.action?pid=3510017701" TargetMode="External"/><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 Id="rId5" Type="http://schemas.openxmlformats.org/officeDocument/2006/relationships/vmlDrawing" Target="../drawings/vmlDrawing71.vml"/><Relationship Id="rId4" Type="http://schemas.openxmlformats.org/officeDocument/2006/relationships/printerSettings" Target="../printerSettings/printerSettings195.bin"/></Relationships>
</file>

<file path=xl/worksheets/_rels/sheet76.xml.rels><?xml version="1.0" encoding="UTF-8" standalone="yes"?>
<Relationships xmlns="http://schemas.openxmlformats.org/package/2006/relationships"><Relationship Id="rId3" Type="http://schemas.openxmlformats.org/officeDocument/2006/relationships/hyperlink" Target="https://open.canada.ca/data/en/dataset/ca0395a8-a8e8-4090-b413-14554c970f3e" TargetMode="External"/><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5" Type="http://schemas.openxmlformats.org/officeDocument/2006/relationships/vmlDrawing" Target="../drawings/vmlDrawing72.vml"/><Relationship Id="rId4" Type="http://schemas.openxmlformats.org/officeDocument/2006/relationships/printerSettings" Target="../printerSettings/printerSettings198.bin"/></Relationships>
</file>

<file path=xl/worksheets/_rels/sheet77.xml.rels><?xml version="1.0" encoding="UTF-8" standalone="yes"?>
<Relationships xmlns="http://schemas.openxmlformats.org/package/2006/relationships"><Relationship Id="rId3" Type="http://schemas.openxmlformats.org/officeDocument/2006/relationships/hyperlink" Target="https://www.cihi.ca/en/registered-nurses" TargetMode="External"/><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 Id="rId5" Type="http://schemas.openxmlformats.org/officeDocument/2006/relationships/vmlDrawing" Target="../drawings/vmlDrawing73.vml"/><Relationship Id="rId4" Type="http://schemas.openxmlformats.org/officeDocument/2006/relationships/printerSettings" Target="../printerSettings/printerSettings201.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 Id="rId4" Type="http://schemas.openxmlformats.org/officeDocument/2006/relationships/vmlDrawing" Target="../drawings/vmlDrawing74.vml"/></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 Id="rId4" Type="http://schemas.openxmlformats.org/officeDocument/2006/relationships/vmlDrawing" Target="../drawings/vmlDrawing75.vml"/></Relationships>
</file>

<file path=xl/worksheets/_rels/sheet8.xml.rels><?xml version="1.0" encoding="UTF-8" standalone="yes"?>
<Relationships xmlns="http://schemas.openxmlformats.org/package/2006/relationships"><Relationship Id="rId3" Type="http://schemas.openxmlformats.org/officeDocument/2006/relationships/hyperlink" Target="http://www12.statcan.gc.ca/datasets/index-eng.cfm?Temporal=2011" TargetMode="Externa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vmlDrawing" Target="../drawings/vmlDrawing5.vml"/><Relationship Id="rId5" Type="http://schemas.openxmlformats.org/officeDocument/2006/relationships/printerSettings" Target="../printerSettings/printerSettings24.bin"/><Relationship Id="rId4" Type="http://schemas.openxmlformats.org/officeDocument/2006/relationships/hyperlink" Target="https://www12.statcan.gc.ca/census-recensement/2021/ref/amendments-modifications-eng.cfm" TargetMode="External"/></Relationships>
</file>

<file path=xl/worksheets/_rels/sheet80.xml.rels><?xml version="1.0" encoding="UTF-8" standalone="yes"?>
<Relationships xmlns="http://schemas.openxmlformats.org/package/2006/relationships"><Relationship Id="rId3" Type="http://schemas.openxmlformats.org/officeDocument/2006/relationships/hyperlink" Target="https://www150.statcan.gc.ca/t1/tbl1/en/tv.action?pid=1310041801" TargetMode="External"/><Relationship Id="rId7" Type="http://schemas.openxmlformats.org/officeDocument/2006/relationships/vmlDrawing" Target="../drawings/vmlDrawing76.vml"/><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 Id="rId6" Type="http://schemas.openxmlformats.org/officeDocument/2006/relationships/printerSettings" Target="../printerSettings/printerSettings210.bin"/><Relationship Id="rId5" Type="http://schemas.openxmlformats.org/officeDocument/2006/relationships/hyperlink" Target="https://www150.statcan.gc.ca/t1/tbl1/en/tv.action?pid=1310011401" TargetMode="External"/><Relationship Id="rId4" Type="http://schemas.openxmlformats.org/officeDocument/2006/relationships/hyperlink" Target="https://www150.statcan.gc.ca/t1/tbl1/en/tv.action?pid=1310014001" TargetMode="External"/></Relationships>
</file>

<file path=xl/worksheets/_rels/sheet81.xml.rels><?xml version="1.0" encoding="UTF-8" standalone="yes"?>
<Relationships xmlns="http://schemas.openxmlformats.org/package/2006/relationships"><Relationship Id="rId3" Type="http://schemas.openxmlformats.org/officeDocument/2006/relationships/hyperlink" Target="https://www150.statcan.gc.ca/t1/tbl1/en/tv.action?pid=1310080001" TargetMode="External"/><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 Id="rId5" Type="http://schemas.openxmlformats.org/officeDocument/2006/relationships/vmlDrawing" Target="../drawings/vmlDrawing77.vml"/><Relationship Id="rId4" Type="http://schemas.openxmlformats.org/officeDocument/2006/relationships/printerSettings" Target="../printerSettings/printerSettings213.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 Id="rId4" Type="http://schemas.openxmlformats.org/officeDocument/2006/relationships/vmlDrawing" Target="../drawings/vmlDrawing78.vml"/></Relationships>
</file>

<file path=xl/worksheets/_rels/sheet83.xml.rels><?xml version="1.0" encoding="UTF-8" standalone="yes"?>
<Relationships xmlns="http://schemas.openxmlformats.org/package/2006/relationships"><Relationship Id="rId3" Type="http://schemas.openxmlformats.org/officeDocument/2006/relationships/hyperlink" Target="https://www.princeedwardisland.ca/en/information/finance/public-accounts" TargetMode="External"/><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5" Type="http://schemas.openxmlformats.org/officeDocument/2006/relationships/vmlDrawing" Target="../drawings/vmlDrawing79.vml"/><Relationship Id="rId4" Type="http://schemas.openxmlformats.org/officeDocument/2006/relationships/printerSettings" Target="../printerSettings/printerSettings219.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 Id="rId4" Type="http://schemas.openxmlformats.org/officeDocument/2006/relationships/vmlDrawing" Target="../drawings/vmlDrawing80.vml"/></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23.bin"/><Relationship Id="rId2" Type="http://schemas.openxmlformats.org/officeDocument/2006/relationships/hyperlink" Target="https://www.princeedwardisland.ca/en/information/finance/public-accounts" TargetMode="External"/><Relationship Id="rId1" Type="http://schemas.openxmlformats.org/officeDocument/2006/relationships/hyperlink" Target="http://www.gov.pe.ca/finance/publicaccounts" TargetMode="External"/><Relationship Id="rId4" Type="http://schemas.openxmlformats.org/officeDocument/2006/relationships/vmlDrawing" Target="../drawings/vmlDrawing81.vml"/></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26.bin"/><Relationship Id="rId2" Type="http://schemas.openxmlformats.org/officeDocument/2006/relationships/printerSettings" Target="../printerSettings/printerSettings225.bin"/><Relationship Id="rId1" Type="http://schemas.openxmlformats.org/officeDocument/2006/relationships/printerSettings" Target="../printerSettings/printerSettings224.bin"/><Relationship Id="rId4" Type="http://schemas.openxmlformats.org/officeDocument/2006/relationships/vmlDrawing" Target="../drawings/vmlDrawing82.vml"/></Relationships>
</file>

<file path=xl/worksheets/_rels/sheet87.xml.rels><?xml version="1.0" encoding="UTF-8" standalone="yes"?>
<Relationships xmlns="http://schemas.openxmlformats.org/package/2006/relationships"><Relationship Id="rId3" Type="http://schemas.openxmlformats.org/officeDocument/2006/relationships/hyperlink" Target="https://www150.statcan.gc.ca/t1/tbl1/en/tv.action?pid=1410020401" TargetMode="External"/><Relationship Id="rId2" Type="http://schemas.openxmlformats.org/officeDocument/2006/relationships/printerSettings" Target="../printerSettings/printerSettings228.bin"/><Relationship Id="rId1" Type="http://schemas.openxmlformats.org/officeDocument/2006/relationships/printerSettings" Target="../printerSettings/printerSettings227.bin"/><Relationship Id="rId6" Type="http://schemas.openxmlformats.org/officeDocument/2006/relationships/vmlDrawing" Target="../drawings/vmlDrawing83.vml"/><Relationship Id="rId5" Type="http://schemas.openxmlformats.org/officeDocument/2006/relationships/printerSettings" Target="../printerSettings/printerSettings229.bin"/><Relationship Id="rId4" Type="http://schemas.openxmlformats.org/officeDocument/2006/relationships/hyperlink" Target="https://www150.statcan.gc.ca/t1/tbl1/en/tv.action?pid=1410020201"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ww12.statcan.gc.ca/census-recensement/2006/index-eng.cfm" TargetMode="External"/><Relationship Id="rId7"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hyperlink" Target="https://www150.statcan.gc.ca/t1/tbl1/en/cv.action?pid=3210039601" TargetMode="External"/><Relationship Id="rId5" Type="http://schemas.openxmlformats.org/officeDocument/2006/relationships/hyperlink" Target="https://www150.statcan.gc.ca/t1/tbl1/en/cv.action?pid=3210001201" TargetMode="External"/><Relationship Id="rId4" Type="http://schemas.openxmlformats.org/officeDocument/2006/relationships/hyperlink" Target="https://www150.statcan.gc.ca/t1/tbl1/en/tv.action?pid=3210019701" TargetMode="External"/><Relationship Id="rId9"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66CC"/>
    <pageSetUpPr fitToPage="1"/>
  </sheetPr>
  <dimension ref="A1:IO78"/>
  <sheetViews>
    <sheetView tabSelected="1" zoomScaleNormal="100" workbookViewId="0">
      <selection sqref="A1:N1"/>
    </sheetView>
  </sheetViews>
  <sheetFormatPr defaultRowHeight="12.75" x14ac:dyDescent="0.2"/>
  <cols>
    <col min="1" max="1" width="29" customWidth="1"/>
    <col min="2" max="6" width="11.85546875" customWidth="1"/>
    <col min="7" max="7" width="9.5703125" customWidth="1"/>
    <col min="8" max="8" width="1.85546875" customWidth="1"/>
    <col min="9" max="9" width="9.28515625" customWidth="1"/>
    <col min="10" max="10" width="1.85546875" customWidth="1"/>
    <col min="11" max="11" width="9.42578125" customWidth="1"/>
    <col min="12" max="12" width="1.85546875" customWidth="1"/>
    <col min="13" max="13" width="11.28515625" customWidth="1"/>
    <col min="14" max="14" width="2.140625" customWidth="1"/>
  </cols>
  <sheetData>
    <row r="1" spans="1:33" ht="18" x14ac:dyDescent="0.25">
      <c r="A1" s="837" t="s">
        <v>642</v>
      </c>
      <c r="B1" s="837"/>
      <c r="C1" s="837"/>
      <c r="D1" s="837"/>
      <c r="E1" s="837"/>
      <c r="F1" s="837"/>
      <c r="G1" s="837"/>
      <c r="H1" s="837"/>
      <c r="I1" s="837"/>
      <c r="J1" s="837"/>
      <c r="K1" s="837"/>
      <c r="L1" s="837"/>
      <c r="M1" s="837"/>
      <c r="N1" s="837"/>
    </row>
    <row r="2" spans="1:33" ht="18" x14ac:dyDescent="0.25">
      <c r="A2" s="43"/>
      <c r="B2" s="43"/>
      <c r="C2" s="43"/>
      <c r="D2" s="43"/>
      <c r="E2" s="43"/>
      <c r="F2" s="43"/>
      <c r="G2" s="43"/>
      <c r="H2" s="43"/>
      <c r="I2" s="43"/>
      <c r="J2" s="43"/>
      <c r="K2" s="43"/>
      <c r="L2" s="43"/>
    </row>
    <row r="3" spans="1:33" ht="18" x14ac:dyDescent="0.25">
      <c r="A3" s="837" t="s">
        <v>2522</v>
      </c>
      <c r="B3" s="837"/>
      <c r="C3" s="837"/>
      <c r="D3" s="837"/>
      <c r="E3" s="837"/>
      <c r="F3" s="837"/>
      <c r="G3" s="837"/>
      <c r="H3" s="837"/>
      <c r="I3" s="837"/>
      <c r="J3" s="837"/>
      <c r="K3" s="837"/>
      <c r="L3" s="837"/>
      <c r="M3" s="837"/>
    </row>
    <row r="4" spans="1:33" ht="18" x14ac:dyDescent="0.25">
      <c r="A4" s="837" t="s">
        <v>75</v>
      </c>
      <c r="B4" s="837"/>
      <c r="C4" s="837"/>
      <c r="D4" s="837"/>
      <c r="E4" s="837"/>
      <c r="F4" s="837"/>
      <c r="G4" s="837"/>
      <c r="H4" s="837"/>
      <c r="I4" s="837"/>
      <c r="J4" s="837"/>
      <c r="K4" s="837"/>
      <c r="L4" s="837"/>
      <c r="M4" s="837"/>
    </row>
    <row r="5" spans="1:33" ht="12" customHeight="1" x14ac:dyDescent="0.2"/>
    <row r="6" spans="1:33" ht="12.75" customHeight="1" x14ac:dyDescent="0.2"/>
    <row r="7" spans="1:33" s="32" customFormat="1" ht="18.75" x14ac:dyDescent="0.25">
      <c r="A7" s="10" t="s">
        <v>1187</v>
      </c>
      <c r="B7" s="32" t="s">
        <v>1646</v>
      </c>
      <c r="C7" s="32" t="s">
        <v>1745</v>
      </c>
      <c r="D7" s="32" t="s">
        <v>1855</v>
      </c>
      <c r="E7" s="32" t="s">
        <v>2523</v>
      </c>
      <c r="F7" s="32" t="s">
        <v>2524</v>
      </c>
      <c r="G7" s="32" t="s">
        <v>2525</v>
      </c>
      <c r="H7" s="666" t="s">
        <v>1968</v>
      </c>
      <c r="I7" s="32" t="s">
        <v>2526</v>
      </c>
      <c r="J7" s="666" t="s">
        <v>1968</v>
      </c>
      <c r="K7" s="32" t="s">
        <v>2527</v>
      </c>
      <c r="L7" s="666" t="s">
        <v>1968</v>
      </c>
      <c r="M7" s="32" t="s">
        <v>2528</v>
      </c>
      <c r="N7" s="666" t="s">
        <v>1970</v>
      </c>
    </row>
    <row r="8" spans="1:33" s="24" customFormat="1" ht="4.5" customHeight="1" thickBot="1" x14ac:dyDescent="0.25">
      <c r="A8" s="93"/>
      <c r="B8" s="93"/>
      <c r="C8" s="93"/>
      <c r="D8" s="93"/>
      <c r="E8" s="93"/>
      <c r="F8" s="93"/>
      <c r="G8" s="93"/>
      <c r="H8" s="93"/>
      <c r="I8" s="93" t="s">
        <v>1627</v>
      </c>
      <c r="J8" s="93"/>
      <c r="K8" s="93"/>
      <c r="L8" s="93"/>
      <c r="M8" s="93"/>
      <c r="N8" s="93"/>
    </row>
    <row r="9" spans="1:33" s="24" customFormat="1" ht="4.5" customHeight="1" x14ac:dyDescent="0.2"/>
    <row r="10" spans="1:33" s="24" customFormat="1" ht="14.25" x14ac:dyDescent="0.2">
      <c r="A10" s="24" t="s">
        <v>425</v>
      </c>
      <c r="B10" s="31">
        <v>529586</v>
      </c>
      <c r="C10" s="31">
        <v>529742</v>
      </c>
      <c r="D10" s="31">
        <v>528402</v>
      </c>
      <c r="E10" s="31">
        <v>527643</v>
      </c>
      <c r="F10" s="31">
        <v>526884</v>
      </c>
      <c r="G10" s="840">
        <v>527056</v>
      </c>
      <c r="H10" s="840"/>
      <c r="I10" s="840">
        <v>531308</v>
      </c>
      <c r="J10" s="840"/>
      <c r="K10" s="840">
        <v>538907</v>
      </c>
      <c r="L10" s="840"/>
      <c r="M10" s="840">
        <v>545247</v>
      </c>
      <c r="N10" s="840"/>
    </row>
    <row r="11" spans="1:33" s="129" customFormat="1" ht="11.25" customHeight="1" x14ac:dyDescent="0.2">
      <c r="A11" s="165" t="s">
        <v>71</v>
      </c>
      <c r="B11" s="333">
        <v>0.23431526191071139</v>
      </c>
      <c r="C11" s="333">
        <v>2.94569720498572E-2</v>
      </c>
      <c r="D11" s="333">
        <v>-0.2529533244485016</v>
      </c>
      <c r="E11" s="333">
        <v>-0.14364063724210396</v>
      </c>
      <c r="F11" s="333">
        <v>-0.14384726036353879</v>
      </c>
      <c r="G11" s="841">
        <v>3.2644756720645596E-2</v>
      </c>
      <c r="H11" s="841"/>
      <c r="I11" s="841">
        <v>0.80674539327889594</v>
      </c>
      <c r="J11" s="841"/>
      <c r="K11" s="841">
        <v>1.4302438510242599</v>
      </c>
      <c r="L11" s="841"/>
      <c r="M11" s="841">
        <v>1.1764553067597827</v>
      </c>
      <c r="N11" s="841"/>
      <c r="P11" s="665"/>
      <c r="R11" s="665"/>
      <c r="T11" s="665"/>
      <c r="V11" s="665"/>
      <c r="X11" s="665"/>
      <c r="Z11" s="665"/>
      <c r="AB11" s="665"/>
      <c r="AD11" s="665"/>
      <c r="AF11" s="665"/>
    </row>
    <row r="12" spans="1:33" s="24" customFormat="1" ht="14.25" x14ac:dyDescent="0.2">
      <c r="A12" s="24" t="s">
        <v>426</v>
      </c>
      <c r="B12" s="31">
        <v>146891</v>
      </c>
      <c r="C12" s="31">
        <v>149740</v>
      </c>
      <c r="D12" s="31">
        <v>152259</v>
      </c>
      <c r="E12" s="31">
        <v>155792</v>
      </c>
      <c r="F12" s="31">
        <v>159193</v>
      </c>
      <c r="G12" s="840">
        <v>162133</v>
      </c>
      <c r="H12" s="840"/>
      <c r="I12" s="840">
        <v>167213</v>
      </c>
      <c r="J12" s="840"/>
      <c r="K12" s="840">
        <v>173713</v>
      </c>
      <c r="L12" s="840"/>
      <c r="M12" s="840">
        <v>178550</v>
      </c>
      <c r="N12" s="840"/>
      <c r="O12" s="31"/>
      <c r="P12" s="665"/>
      <c r="Q12" s="129"/>
      <c r="R12" s="665"/>
      <c r="S12" s="129"/>
      <c r="T12" s="665"/>
      <c r="U12" s="129"/>
      <c r="V12" s="665"/>
      <c r="W12" s="129"/>
      <c r="X12" s="665"/>
      <c r="Y12" s="129"/>
      <c r="Z12" s="665"/>
      <c r="AA12" s="129"/>
      <c r="AB12" s="665"/>
      <c r="AC12" s="129"/>
      <c r="AD12" s="665"/>
      <c r="AE12" s="129"/>
      <c r="AF12" s="665"/>
      <c r="AG12" s="129"/>
    </row>
    <row r="13" spans="1:33" s="188" customFormat="1" ht="11.25" customHeight="1" x14ac:dyDescent="0.2">
      <c r="A13" s="165" t="s">
        <v>71</v>
      </c>
      <c r="B13" s="189">
        <v>1.5590862579164311</v>
      </c>
      <c r="C13" s="189">
        <v>1.9395333955109617</v>
      </c>
      <c r="D13" s="189">
        <v>1.6822492320021309</v>
      </c>
      <c r="E13" s="189">
        <v>2.3203882857499414</v>
      </c>
      <c r="F13" s="189">
        <v>2.1830389236931369</v>
      </c>
      <c r="G13" s="842">
        <v>1.8468148725132361</v>
      </c>
      <c r="H13" s="842"/>
      <c r="I13" s="842">
        <v>3.133230125884312</v>
      </c>
      <c r="J13" s="842"/>
      <c r="K13" s="842">
        <v>3.8872575696865752</v>
      </c>
      <c r="L13" s="842"/>
      <c r="M13" s="842">
        <v>2.7844778456419528</v>
      </c>
      <c r="N13" s="842"/>
      <c r="P13" s="665"/>
      <c r="Q13" s="129"/>
      <c r="R13" s="665"/>
      <c r="S13" s="129"/>
      <c r="T13" s="665"/>
      <c r="U13" s="129"/>
      <c r="V13" s="665"/>
      <c r="W13" s="129"/>
      <c r="X13" s="665"/>
      <c r="Y13" s="129"/>
      <c r="Z13" s="665"/>
      <c r="AA13" s="129"/>
      <c r="AB13" s="665"/>
      <c r="AC13" s="129"/>
      <c r="AD13" s="665"/>
      <c r="AE13" s="129"/>
      <c r="AF13" s="665"/>
      <c r="AG13" s="129"/>
    </row>
    <row r="14" spans="1:33" s="24" customFormat="1" ht="14.25" x14ac:dyDescent="0.2">
      <c r="A14" s="24" t="s">
        <v>458</v>
      </c>
      <c r="B14" s="31">
        <v>942984</v>
      </c>
      <c r="C14" s="31">
        <v>952159</v>
      </c>
      <c r="D14" s="31">
        <v>962072</v>
      </c>
      <c r="E14" s="31">
        <v>975799</v>
      </c>
      <c r="F14" s="31">
        <v>989168</v>
      </c>
      <c r="G14" s="840">
        <v>999908</v>
      </c>
      <c r="H14" s="840"/>
      <c r="I14" s="840">
        <v>1025263</v>
      </c>
      <c r="J14" s="840"/>
      <c r="K14" s="840">
        <v>1056486</v>
      </c>
      <c r="L14" s="840"/>
      <c r="M14" s="840">
        <v>1076374</v>
      </c>
      <c r="N14" s="840"/>
      <c r="P14" s="665"/>
      <c r="Q14" s="129"/>
      <c r="R14" s="665"/>
      <c r="S14" s="129"/>
      <c r="T14" s="665"/>
      <c r="U14" s="129"/>
      <c r="V14" s="665"/>
      <c r="W14" s="129"/>
      <c r="X14" s="665"/>
      <c r="Y14" s="129"/>
      <c r="Z14" s="665"/>
      <c r="AA14" s="129"/>
      <c r="AB14" s="665"/>
      <c r="AC14" s="129"/>
      <c r="AD14" s="665"/>
      <c r="AE14" s="129"/>
      <c r="AF14" s="665"/>
      <c r="AG14" s="129"/>
    </row>
    <row r="15" spans="1:33" s="188" customFormat="1" ht="11.25" customHeight="1" x14ac:dyDescent="0.2">
      <c r="A15" s="165" t="s">
        <v>71</v>
      </c>
      <c r="B15" s="189">
        <v>0.59365129147157525</v>
      </c>
      <c r="C15" s="189">
        <v>0.97297515122207745</v>
      </c>
      <c r="D15" s="189">
        <v>1.0411076301332089</v>
      </c>
      <c r="E15" s="189">
        <v>1.4268162881780233</v>
      </c>
      <c r="F15" s="189">
        <v>1.3700567432432198</v>
      </c>
      <c r="G15" s="842">
        <v>1.0857609627484832</v>
      </c>
      <c r="H15" s="842"/>
      <c r="I15" s="842">
        <v>2.5357332874624383</v>
      </c>
      <c r="J15" s="842"/>
      <c r="K15" s="842">
        <v>3.0453649453847431</v>
      </c>
      <c r="L15" s="842"/>
      <c r="M15" s="842">
        <v>1.8824669706934083</v>
      </c>
      <c r="N15" s="842"/>
      <c r="P15" s="665"/>
      <c r="Q15" s="129"/>
      <c r="R15" s="665"/>
      <c r="S15" s="129"/>
      <c r="T15" s="665"/>
      <c r="U15" s="129"/>
      <c r="V15" s="665"/>
      <c r="W15" s="129"/>
      <c r="X15" s="665"/>
      <c r="Y15" s="129"/>
      <c r="Z15" s="665"/>
      <c r="AA15" s="129"/>
      <c r="AB15" s="665"/>
      <c r="AC15" s="129"/>
      <c r="AD15" s="665"/>
      <c r="AE15" s="129"/>
      <c r="AF15" s="665"/>
      <c r="AG15" s="129"/>
    </row>
    <row r="16" spans="1:33" s="24" customFormat="1" ht="14.25" x14ac:dyDescent="0.2">
      <c r="A16" s="24" t="s">
        <v>271</v>
      </c>
      <c r="B16" s="31">
        <v>763322</v>
      </c>
      <c r="C16" s="31">
        <v>766697</v>
      </c>
      <c r="D16" s="31">
        <v>770497</v>
      </c>
      <c r="E16" s="31">
        <v>777387</v>
      </c>
      <c r="F16" s="31">
        <v>783432</v>
      </c>
      <c r="G16" s="840">
        <v>790802</v>
      </c>
      <c r="H16" s="840"/>
      <c r="I16" s="840">
        <v>809264</v>
      </c>
      <c r="J16" s="840"/>
      <c r="K16" s="840">
        <v>832190</v>
      </c>
      <c r="L16" s="840"/>
      <c r="M16" s="840">
        <v>854355</v>
      </c>
      <c r="N16" s="840"/>
      <c r="P16" s="665"/>
      <c r="Q16" s="129"/>
      <c r="R16" s="665"/>
      <c r="S16" s="129"/>
      <c r="T16" s="665"/>
      <c r="U16" s="129"/>
      <c r="V16" s="665"/>
      <c r="W16" s="129"/>
      <c r="X16" s="665"/>
      <c r="Y16" s="129"/>
      <c r="Z16" s="665"/>
      <c r="AA16" s="129"/>
      <c r="AB16" s="665"/>
      <c r="AC16" s="129"/>
      <c r="AD16" s="665"/>
      <c r="AE16" s="129"/>
      <c r="AF16" s="665"/>
      <c r="AG16" s="129"/>
    </row>
    <row r="17" spans="1:33" s="188" customFormat="1" ht="11.25" customHeight="1" x14ac:dyDescent="0.2">
      <c r="A17" s="165" t="s">
        <v>71</v>
      </c>
      <c r="B17" s="189">
        <v>0.53949680332339156</v>
      </c>
      <c r="C17" s="189">
        <v>0.44214630260885901</v>
      </c>
      <c r="D17" s="189">
        <v>0.49563256410289913</v>
      </c>
      <c r="E17" s="189">
        <v>0.89422801127063689</v>
      </c>
      <c r="F17" s="189">
        <v>0.77760497667185291</v>
      </c>
      <c r="G17" s="842">
        <v>0.94073257155693479</v>
      </c>
      <c r="H17" s="842"/>
      <c r="I17" s="842">
        <v>2.3345919711887486</v>
      </c>
      <c r="J17" s="842"/>
      <c r="K17" s="842">
        <v>2.8329445026592071</v>
      </c>
      <c r="L17" s="842"/>
      <c r="M17" s="842">
        <v>2.6634542592436805</v>
      </c>
      <c r="N17" s="842"/>
      <c r="P17" s="665"/>
      <c r="Q17" s="129"/>
      <c r="R17" s="665"/>
      <c r="S17" s="129"/>
      <c r="T17" s="665"/>
      <c r="U17" s="129"/>
      <c r="V17" s="665"/>
      <c r="W17" s="129"/>
      <c r="X17" s="665"/>
      <c r="Y17" s="129"/>
      <c r="Z17" s="665"/>
      <c r="AA17" s="129"/>
      <c r="AB17" s="665"/>
      <c r="AC17" s="129"/>
      <c r="AD17" s="665"/>
      <c r="AE17" s="129"/>
      <c r="AF17" s="665"/>
      <c r="AG17" s="129"/>
    </row>
    <row r="18" spans="1:33" s="24" customFormat="1" ht="14.25" x14ac:dyDescent="0.2">
      <c r="A18" s="24" t="s">
        <v>272</v>
      </c>
      <c r="B18" s="31">
        <v>8225036</v>
      </c>
      <c r="C18" s="31">
        <v>8292832</v>
      </c>
      <c r="D18" s="31">
        <v>8386951</v>
      </c>
      <c r="E18" s="31">
        <v>8483186</v>
      </c>
      <c r="F18" s="31">
        <v>8551095</v>
      </c>
      <c r="G18" s="840">
        <v>8572020</v>
      </c>
      <c r="H18" s="840"/>
      <c r="I18" s="840">
        <v>8673184</v>
      </c>
      <c r="J18" s="840"/>
      <c r="K18" s="840">
        <v>8848020</v>
      </c>
      <c r="L18" s="840"/>
      <c r="M18" s="840">
        <v>9056044</v>
      </c>
      <c r="N18" s="840"/>
      <c r="P18" s="665"/>
      <c r="Q18" s="129"/>
      <c r="R18" s="665"/>
      <c r="S18" s="129"/>
      <c r="T18" s="665"/>
      <c r="U18" s="129"/>
      <c r="V18" s="665"/>
      <c r="W18" s="129"/>
      <c r="X18" s="665"/>
      <c r="Y18" s="129"/>
      <c r="Z18" s="665"/>
      <c r="AA18" s="129"/>
      <c r="AB18" s="665"/>
      <c r="AC18" s="129"/>
      <c r="AD18" s="665"/>
      <c r="AE18" s="129"/>
      <c r="AF18" s="665"/>
      <c r="AG18" s="129"/>
    </row>
    <row r="19" spans="1:33" s="188" customFormat="1" ht="11.25" customHeight="1" x14ac:dyDescent="0.2">
      <c r="A19" s="165" t="s">
        <v>71</v>
      </c>
      <c r="B19" s="189">
        <v>0.60291767977540545</v>
      </c>
      <c r="C19" s="189">
        <v>0.82426386948337704</v>
      </c>
      <c r="D19" s="189">
        <v>1.1349440094770902</v>
      </c>
      <c r="E19" s="189">
        <v>1.1474372510343667</v>
      </c>
      <c r="F19" s="189">
        <v>0.80051292049945211</v>
      </c>
      <c r="G19" s="842">
        <v>0.24470550262860602</v>
      </c>
      <c r="H19" s="842"/>
      <c r="I19" s="842">
        <v>1.180165235265429</v>
      </c>
      <c r="J19" s="842"/>
      <c r="K19" s="842">
        <v>2.0158225629711035</v>
      </c>
      <c r="L19" s="842"/>
      <c r="M19" s="842">
        <v>2.3510796765830122</v>
      </c>
      <c r="N19" s="842"/>
      <c r="P19" s="665"/>
      <c r="Q19" s="129"/>
      <c r="R19" s="665"/>
      <c r="S19" s="129"/>
      <c r="T19" s="665"/>
      <c r="U19" s="129"/>
      <c r="V19" s="665"/>
      <c r="W19" s="129"/>
      <c r="X19" s="665"/>
      <c r="Y19" s="129"/>
      <c r="Z19" s="665"/>
      <c r="AA19" s="129"/>
      <c r="AB19" s="665"/>
      <c r="AC19" s="129"/>
      <c r="AD19" s="665"/>
      <c r="AE19" s="129"/>
      <c r="AF19" s="665"/>
      <c r="AG19" s="129"/>
    </row>
    <row r="20" spans="1:33" s="24" customFormat="1" ht="14.25" x14ac:dyDescent="0.2">
      <c r="A20" s="24" t="s">
        <v>273</v>
      </c>
      <c r="B20" s="31">
        <v>13876500</v>
      </c>
      <c r="C20" s="31">
        <v>14078499</v>
      </c>
      <c r="D20" s="31">
        <v>14326746</v>
      </c>
      <c r="E20" s="31">
        <v>14573565</v>
      </c>
      <c r="F20" s="31">
        <v>14761811</v>
      </c>
      <c r="G20" s="840">
        <v>14842488</v>
      </c>
      <c r="H20" s="840"/>
      <c r="I20" s="840">
        <v>15141455</v>
      </c>
      <c r="J20" s="840"/>
      <c r="K20" s="840">
        <v>15623207</v>
      </c>
      <c r="L20" s="840"/>
      <c r="M20" s="840">
        <v>16124116</v>
      </c>
      <c r="N20" s="840"/>
    </row>
    <row r="21" spans="1:33" s="188" customFormat="1" ht="11.25" customHeight="1" x14ac:dyDescent="0.2">
      <c r="A21" s="165" t="s">
        <v>71</v>
      </c>
      <c r="B21" s="189">
        <v>1.2196617287266287</v>
      </c>
      <c r="C21" s="189">
        <v>1.4556912766187535</v>
      </c>
      <c r="D21" s="189">
        <v>1.7633058751504782</v>
      </c>
      <c r="E21" s="189">
        <v>1.7227847830903142</v>
      </c>
      <c r="F21" s="189">
        <v>1.2916949284543566</v>
      </c>
      <c r="G21" s="842">
        <v>0.54652508421899615</v>
      </c>
      <c r="H21" s="842"/>
      <c r="I21" s="842">
        <v>2.0142647243508005</v>
      </c>
      <c r="J21" s="842"/>
      <c r="K21" s="842">
        <v>3.1816757372392646</v>
      </c>
      <c r="L21" s="842"/>
      <c r="M21" s="842">
        <v>3.206185516200355</v>
      </c>
      <c r="N21" s="842"/>
    </row>
    <row r="22" spans="1:33" s="24" customFormat="1" ht="14.25" x14ac:dyDescent="0.2">
      <c r="A22" s="24" t="s">
        <v>274</v>
      </c>
      <c r="B22" s="31">
        <v>1314140</v>
      </c>
      <c r="C22" s="31">
        <v>1334734</v>
      </c>
      <c r="D22" s="31">
        <v>1352687</v>
      </c>
      <c r="E22" s="31">
        <v>1370033</v>
      </c>
      <c r="F22" s="31">
        <v>1380132</v>
      </c>
      <c r="G22" s="840">
        <v>1391924</v>
      </c>
      <c r="H22" s="840"/>
      <c r="I22" s="840">
        <v>1412568</v>
      </c>
      <c r="J22" s="840"/>
      <c r="K22" s="840">
        <v>1454743</v>
      </c>
      <c r="L22" s="840"/>
      <c r="M22" s="840">
        <v>1494301</v>
      </c>
      <c r="N22" s="840"/>
    </row>
    <row r="23" spans="1:33" s="188" customFormat="1" ht="11.25" customHeight="1" x14ac:dyDescent="0.2">
      <c r="A23" s="165" t="s">
        <v>71</v>
      </c>
      <c r="B23" s="189">
        <v>1.5879740073809545</v>
      </c>
      <c r="C23" s="189">
        <v>1.5671085272497498</v>
      </c>
      <c r="D23" s="189">
        <v>1.3450620123560242</v>
      </c>
      <c r="E23" s="189">
        <v>1.2823365641866813</v>
      </c>
      <c r="F23" s="189">
        <v>0.73713552885221745</v>
      </c>
      <c r="G23" s="842">
        <v>0.85441102735099861</v>
      </c>
      <c r="H23" s="842"/>
      <c r="I23" s="842">
        <v>1.4831269523336132</v>
      </c>
      <c r="J23" s="842"/>
      <c r="K23" s="842">
        <v>2.985696971756413</v>
      </c>
      <c r="L23" s="842"/>
      <c r="M23" s="842">
        <v>2.7192431927838712</v>
      </c>
      <c r="N23" s="842"/>
    </row>
    <row r="24" spans="1:33" s="24" customFormat="1" ht="14.25" x14ac:dyDescent="0.2">
      <c r="A24" s="24" t="s">
        <v>275</v>
      </c>
      <c r="B24" s="31">
        <v>1135496</v>
      </c>
      <c r="C24" s="31">
        <v>1147315</v>
      </c>
      <c r="D24" s="31">
        <v>1156210</v>
      </c>
      <c r="E24" s="31">
        <v>1164223</v>
      </c>
      <c r="F24" s="31">
        <v>1167386</v>
      </c>
      <c r="G24" s="840">
        <v>1167711</v>
      </c>
      <c r="H24" s="840"/>
      <c r="I24" s="840">
        <v>1178455</v>
      </c>
      <c r="J24" s="840"/>
      <c r="K24" s="840">
        <v>1209307</v>
      </c>
      <c r="L24" s="840"/>
      <c r="M24" s="840">
        <v>1239865</v>
      </c>
      <c r="N24" s="840"/>
    </row>
    <row r="25" spans="1:33" s="188" customFormat="1" ht="11.25" customHeight="1" x14ac:dyDescent="0.2">
      <c r="A25" s="165" t="s">
        <v>71</v>
      </c>
      <c r="B25" s="189">
        <v>1.1839138842106189</v>
      </c>
      <c r="C25" s="189">
        <v>1.0408667225600077</v>
      </c>
      <c r="D25" s="189">
        <v>0.77528839072094069</v>
      </c>
      <c r="E25" s="189">
        <v>0.69304019166067654</v>
      </c>
      <c r="F25" s="189">
        <v>0.27168334588820731</v>
      </c>
      <c r="G25" s="842">
        <v>2.7839977522425841E-2</v>
      </c>
      <c r="H25" s="842"/>
      <c r="I25" s="842">
        <v>0.92009067312031068</v>
      </c>
      <c r="J25" s="842"/>
      <c r="K25" s="842">
        <v>2.6180040816153438</v>
      </c>
      <c r="L25" s="842"/>
      <c r="M25" s="842">
        <v>2.5269017710143116</v>
      </c>
      <c r="N25" s="842"/>
    </row>
    <row r="26" spans="1:33" s="24" customFormat="1" ht="14.25" x14ac:dyDescent="0.2">
      <c r="A26" s="24" t="s">
        <v>276</v>
      </c>
      <c r="B26" s="31">
        <v>4195427</v>
      </c>
      <c r="C26" s="31">
        <v>4237310</v>
      </c>
      <c r="D26" s="31">
        <v>4292556</v>
      </c>
      <c r="E26" s="31">
        <v>4355377</v>
      </c>
      <c r="F26" s="31">
        <v>4407495</v>
      </c>
      <c r="G26" s="840">
        <v>4431531</v>
      </c>
      <c r="H26" s="840"/>
      <c r="I26" s="840">
        <v>4510747</v>
      </c>
      <c r="J26" s="840"/>
      <c r="K26" s="840">
        <v>4684514</v>
      </c>
      <c r="L26" s="840"/>
      <c r="M26" s="840">
        <v>4888723</v>
      </c>
      <c r="N26" s="840"/>
    </row>
    <row r="27" spans="1:33" s="188" customFormat="1" ht="11.25" customHeight="1" x14ac:dyDescent="0.2">
      <c r="A27" s="165" t="s">
        <v>71</v>
      </c>
      <c r="B27" s="189">
        <v>1.0910456906707111</v>
      </c>
      <c r="C27" s="189">
        <v>0.99830124561814948</v>
      </c>
      <c r="D27" s="189">
        <v>1.3037988723978211</v>
      </c>
      <c r="E27" s="189">
        <v>1.4634870226503782</v>
      </c>
      <c r="F27" s="189">
        <v>1.1966357906560088</v>
      </c>
      <c r="G27" s="842">
        <v>0.54534378371386971</v>
      </c>
      <c r="H27" s="842"/>
      <c r="I27" s="842">
        <v>1.787553782203033</v>
      </c>
      <c r="J27" s="842"/>
      <c r="K27" s="842">
        <v>3.852288767248524</v>
      </c>
      <c r="L27" s="842"/>
      <c r="M27" s="842">
        <v>4.3592355578401465</v>
      </c>
      <c r="N27" s="842"/>
    </row>
    <row r="28" spans="1:33" s="24" customFormat="1" ht="14.25" x14ac:dyDescent="0.2">
      <c r="A28" s="24" t="s">
        <v>277</v>
      </c>
      <c r="B28" s="31">
        <v>4861269</v>
      </c>
      <c r="C28" s="31">
        <v>4934202</v>
      </c>
      <c r="D28" s="31">
        <v>5020979</v>
      </c>
      <c r="E28" s="31">
        <v>5111022</v>
      </c>
      <c r="F28" s="31">
        <v>5176101</v>
      </c>
      <c r="G28" s="840">
        <v>5226665</v>
      </c>
      <c r="H28" s="840"/>
      <c r="I28" s="840">
        <v>5357486</v>
      </c>
      <c r="J28" s="840"/>
      <c r="K28" s="840">
        <v>5531553</v>
      </c>
      <c r="L28" s="840"/>
      <c r="M28" s="840">
        <v>5698430</v>
      </c>
      <c r="N28" s="840"/>
    </row>
    <row r="29" spans="1:33" s="188" customFormat="1" ht="11.25" customHeight="1" x14ac:dyDescent="0.2">
      <c r="A29" s="165" t="s">
        <v>71</v>
      </c>
      <c r="B29" s="189">
        <v>2.0102310956816138</v>
      </c>
      <c r="C29" s="189">
        <v>1.5002872706694426</v>
      </c>
      <c r="D29" s="189">
        <v>1.7586835723385486</v>
      </c>
      <c r="E29" s="189">
        <v>1.7933355228133774</v>
      </c>
      <c r="F29" s="189">
        <v>1.2733069824391263</v>
      </c>
      <c r="G29" s="842">
        <v>0.97687429205883802</v>
      </c>
      <c r="H29" s="842"/>
      <c r="I29" s="842">
        <v>2.5029536042581624</v>
      </c>
      <c r="J29" s="842"/>
      <c r="K29" s="842">
        <v>3.249042554660897</v>
      </c>
      <c r="L29" s="842"/>
      <c r="M29" s="842">
        <v>3.0168200503547515</v>
      </c>
      <c r="N29" s="842"/>
    </row>
    <row r="30" spans="1:33" s="24" customFormat="1" ht="14.25" x14ac:dyDescent="0.2">
      <c r="A30" s="24" t="s">
        <v>278</v>
      </c>
      <c r="B30" s="31">
        <v>38549</v>
      </c>
      <c r="C30" s="31">
        <v>39533</v>
      </c>
      <c r="D30" s="31">
        <v>40403</v>
      </c>
      <c r="E30" s="31">
        <v>41187</v>
      </c>
      <c r="F30" s="31">
        <v>41958</v>
      </c>
      <c r="G30" s="840">
        <v>42961</v>
      </c>
      <c r="H30" s="840"/>
      <c r="I30" s="840">
        <v>43900</v>
      </c>
      <c r="J30" s="840"/>
      <c r="K30" s="840">
        <v>45463</v>
      </c>
      <c r="L30" s="840"/>
      <c r="M30" s="840">
        <v>46704</v>
      </c>
      <c r="N30" s="840"/>
    </row>
    <row r="31" spans="1:33" s="188" customFormat="1" ht="11.25" customHeight="1" x14ac:dyDescent="0.2">
      <c r="A31" s="165" t="s">
        <v>71</v>
      </c>
      <c r="B31" s="189">
        <v>2.3361384692983655</v>
      </c>
      <c r="C31" s="189">
        <v>2.5525953980648053</v>
      </c>
      <c r="D31" s="189">
        <v>2.2006930918473167</v>
      </c>
      <c r="E31" s="189">
        <v>1.9404499665866437</v>
      </c>
      <c r="F31" s="189">
        <v>1.8719498871002882</v>
      </c>
      <c r="G31" s="842">
        <v>2.390485723819058</v>
      </c>
      <c r="H31" s="842"/>
      <c r="I31" s="842">
        <v>2.1857033123065195</v>
      </c>
      <c r="J31" s="842"/>
      <c r="K31" s="842">
        <v>3.5603644646924781</v>
      </c>
      <c r="L31" s="842"/>
      <c r="M31" s="842">
        <v>2.7296922772364285</v>
      </c>
      <c r="N31" s="842"/>
    </row>
    <row r="32" spans="1:33" s="24" customFormat="1" ht="14.25" x14ac:dyDescent="0.2">
      <c r="A32" s="24" t="s">
        <v>279</v>
      </c>
      <c r="B32" s="31">
        <v>44624</v>
      </c>
      <c r="C32" s="31">
        <v>44656</v>
      </c>
      <c r="D32" s="31">
        <v>44536</v>
      </c>
      <c r="E32" s="31">
        <v>44442</v>
      </c>
      <c r="F32" s="31">
        <v>44504</v>
      </c>
      <c r="G32" s="840">
        <v>44579</v>
      </c>
      <c r="H32" s="840"/>
      <c r="I32" s="840">
        <v>44634</v>
      </c>
      <c r="J32" s="840"/>
      <c r="K32" s="840">
        <v>44681</v>
      </c>
      <c r="L32" s="840"/>
      <c r="M32" s="840">
        <v>44731</v>
      </c>
      <c r="N32" s="840"/>
    </row>
    <row r="33" spans="1:249" s="188" customFormat="1" ht="11.25" customHeight="1" x14ac:dyDescent="0.2">
      <c r="A33" s="165" t="s">
        <v>71</v>
      </c>
      <c r="B33" s="189">
        <v>0</v>
      </c>
      <c r="C33" s="189">
        <v>0</v>
      </c>
      <c r="D33" s="189">
        <v>0</v>
      </c>
      <c r="E33" s="189">
        <v>0</v>
      </c>
      <c r="F33" s="189">
        <v>0</v>
      </c>
      <c r="G33" s="842">
        <v>0</v>
      </c>
      <c r="H33" s="842"/>
      <c r="I33" s="842">
        <v>0</v>
      </c>
      <c r="J33" s="842"/>
      <c r="K33" s="842">
        <v>0</v>
      </c>
      <c r="L33" s="842"/>
      <c r="M33" s="842">
        <v>0</v>
      </c>
      <c r="N33" s="842"/>
    </row>
    <row r="34" spans="1:249" s="24" customFormat="1" ht="14.25" x14ac:dyDescent="0.2">
      <c r="A34" s="24" t="s">
        <v>280</v>
      </c>
      <c r="B34" s="31">
        <v>36979</v>
      </c>
      <c r="C34" s="31">
        <v>37656</v>
      </c>
      <c r="D34" s="31">
        <v>38322</v>
      </c>
      <c r="E34" s="31">
        <v>38839</v>
      </c>
      <c r="F34" s="31">
        <v>39479</v>
      </c>
      <c r="G34" s="840">
        <v>40086</v>
      </c>
      <c r="H34" s="840"/>
      <c r="I34" s="840">
        <v>40457</v>
      </c>
      <c r="J34" s="840"/>
      <c r="K34" s="840">
        <v>40700</v>
      </c>
      <c r="L34" s="840"/>
      <c r="M34" s="840">
        <v>41159</v>
      </c>
      <c r="N34" s="840"/>
    </row>
    <row r="35" spans="1:249" s="188" customFormat="1" ht="11.25" customHeight="1" x14ac:dyDescent="0.2">
      <c r="A35" s="165" t="s">
        <v>71</v>
      </c>
      <c r="B35" s="189">
        <v>0.85203516622596176</v>
      </c>
      <c r="C35" s="189">
        <v>7.1710290426674206E-2</v>
      </c>
      <c r="D35" s="189">
        <v>-0.26872088857040621</v>
      </c>
      <c r="E35" s="189">
        <v>-0.21106520567630849</v>
      </c>
      <c r="F35" s="189">
        <v>0.13950767292201238</v>
      </c>
      <c r="G35" s="842">
        <v>0.168524177602003</v>
      </c>
      <c r="H35" s="842"/>
      <c r="I35" s="842">
        <v>0.1233764777137214</v>
      </c>
      <c r="J35" s="842"/>
      <c r="K35" s="842">
        <v>0.10530089169691337</v>
      </c>
      <c r="L35" s="842"/>
      <c r="M35" s="842">
        <v>0.11190438889012722</v>
      </c>
      <c r="N35" s="842"/>
    </row>
    <row r="36" spans="1:249" s="24" customFormat="1" ht="4.5" customHeight="1" x14ac:dyDescent="0.2">
      <c r="B36" s="95"/>
      <c r="C36" s="95"/>
      <c r="D36" s="95"/>
      <c r="E36" s="95"/>
      <c r="F36" s="95"/>
      <c r="G36" s="95"/>
      <c r="H36" s="95"/>
      <c r="I36" s="95"/>
      <c r="J36" s="95"/>
      <c r="K36" s="95"/>
      <c r="L36" s="95"/>
      <c r="M36" s="95"/>
      <c r="N36" s="95"/>
    </row>
    <row r="37" spans="1:249" s="24" customFormat="1" ht="4.5" customHeight="1" x14ac:dyDescent="0.2"/>
    <row r="38" spans="1:249" s="28" customFormat="1" ht="15" x14ac:dyDescent="0.25">
      <c r="A38" s="28" t="s">
        <v>281</v>
      </c>
      <c r="B38" s="44">
        <v>36110803</v>
      </c>
      <c r="C38" s="44">
        <v>36545075</v>
      </c>
      <c r="D38" s="44">
        <v>37072620</v>
      </c>
      <c r="E38" s="44">
        <v>37618495</v>
      </c>
      <c r="F38" s="44">
        <v>38028638</v>
      </c>
      <c r="G38" s="843">
        <v>38239864</v>
      </c>
      <c r="H38" s="843"/>
      <c r="I38" s="843">
        <v>38935934</v>
      </c>
      <c r="J38" s="843"/>
      <c r="K38" s="843">
        <v>40083484</v>
      </c>
      <c r="L38" s="843"/>
      <c r="M38" s="843">
        <v>41288599</v>
      </c>
      <c r="N38" s="843"/>
    </row>
    <row r="39" spans="1:249" s="129" customFormat="1" ht="12.75" customHeight="1" x14ac:dyDescent="0.2">
      <c r="A39" s="165" t="s">
        <v>71</v>
      </c>
      <c r="B39" s="189">
        <v>1.1379658663734693</v>
      </c>
      <c r="C39" s="189">
        <v>1.2026096456509094</v>
      </c>
      <c r="D39" s="189">
        <v>1.4435460865793726</v>
      </c>
      <c r="E39" s="189">
        <v>1.4724478604425606</v>
      </c>
      <c r="F39" s="189">
        <v>1.0902695602256207</v>
      </c>
      <c r="G39" s="842">
        <v>0.555439298141569</v>
      </c>
      <c r="H39" s="842"/>
      <c r="I39" s="842">
        <v>1.8202732101766816</v>
      </c>
      <c r="J39" s="842"/>
      <c r="K39" s="842">
        <v>2.9472774429913473</v>
      </c>
      <c r="L39" s="842"/>
      <c r="M39" s="842">
        <v>3.0065126075368154</v>
      </c>
      <c r="N39" s="842"/>
    </row>
    <row r="40" spans="1:249" x14ac:dyDescent="0.2">
      <c r="D40" s="97"/>
      <c r="F40" s="97"/>
    </row>
    <row r="41" spans="1:249" ht="14.25" x14ac:dyDescent="0.2">
      <c r="A41" s="24" t="s">
        <v>1130</v>
      </c>
    </row>
    <row r="42" spans="1:249" ht="13.5" customHeight="1" x14ac:dyDescent="0.2">
      <c r="A42" s="24"/>
    </row>
    <row r="43" spans="1:249" ht="14.25" x14ac:dyDescent="0.2">
      <c r="A43" s="9" t="s">
        <v>2292</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row>
    <row r="44" spans="1:249" ht="14.25"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row>
    <row r="45" spans="1:249" ht="12.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row>
    <row r="46" spans="1:249" s="24" customFormat="1" ht="14.25" x14ac:dyDescent="0.2">
      <c r="A46" s="838" t="s">
        <v>1755</v>
      </c>
      <c r="B46" s="838"/>
      <c r="C46" s="838"/>
      <c r="D46" s="838"/>
      <c r="E46" s="838"/>
      <c r="F46" s="838"/>
      <c r="G46" s="838"/>
      <c r="H46" s="838"/>
      <c r="I46" s="838"/>
      <c r="J46" s="838"/>
      <c r="K46" s="838"/>
      <c r="L46" s="838"/>
      <c r="M46" s="838"/>
    </row>
    <row r="47" spans="1:249" ht="14.25" x14ac:dyDescent="0.2">
      <c r="A47" s="839"/>
      <c r="B47" s="839"/>
      <c r="C47" s="839"/>
      <c r="D47" s="839"/>
      <c r="E47" s="839"/>
      <c r="F47" s="839"/>
      <c r="G47" s="839"/>
      <c r="H47" s="839"/>
      <c r="I47" s="839"/>
      <c r="J47" s="839"/>
      <c r="K47" s="839"/>
      <c r="L47" s="839"/>
      <c r="M47" s="839"/>
    </row>
    <row r="50" spans="1:17" ht="18" x14ac:dyDescent="0.25">
      <c r="A50" s="837" t="s">
        <v>2529</v>
      </c>
      <c r="B50" s="837"/>
      <c r="C50" s="837"/>
      <c r="D50" s="837"/>
      <c r="E50" s="837"/>
      <c r="F50" s="837"/>
      <c r="G50" s="837"/>
      <c r="H50" s="837"/>
      <c r="I50" s="837"/>
      <c r="J50" s="837"/>
      <c r="K50" s="837"/>
      <c r="L50" s="837"/>
      <c r="M50" s="837"/>
      <c r="N50" s="837"/>
    </row>
    <row r="51" spans="1:17" x14ac:dyDescent="0.2">
      <c r="C51" s="96"/>
      <c r="E51" s="97"/>
    </row>
    <row r="52" spans="1:17" x14ac:dyDescent="0.2">
      <c r="C52" s="96"/>
      <c r="E52" s="97"/>
    </row>
    <row r="53" spans="1:17" x14ac:dyDescent="0.2">
      <c r="C53" s="96"/>
      <c r="E53" s="97"/>
    </row>
    <row r="54" spans="1:17" x14ac:dyDescent="0.2">
      <c r="C54" s="96"/>
      <c r="E54" s="97"/>
      <c r="Q54" s="42"/>
    </row>
    <row r="55" spans="1:17" x14ac:dyDescent="0.2">
      <c r="C55" s="96"/>
      <c r="E55" s="97"/>
    </row>
    <row r="56" spans="1:17" x14ac:dyDescent="0.2">
      <c r="C56" s="96"/>
      <c r="E56" s="97"/>
    </row>
    <row r="57" spans="1:17" x14ac:dyDescent="0.2">
      <c r="C57" s="96"/>
      <c r="E57" s="97"/>
    </row>
    <row r="58" spans="1:17" x14ac:dyDescent="0.2">
      <c r="C58" s="96"/>
      <c r="E58" s="97"/>
    </row>
    <row r="59" spans="1:17" x14ac:dyDescent="0.2">
      <c r="C59" s="96"/>
      <c r="E59" s="97"/>
    </row>
    <row r="60" spans="1:17" x14ac:dyDescent="0.2">
      <c r="C60" s="96"/>
      <c r="E60" s="97"/>
    </row>
    <row r="61" spans="1:17" x14ac:dyDescent="0.2">
      <c r="C61" s="96"/>
    </row>
    <row r="77" spans="1:14" ht="14.25" x14ac:dyDescent="0.2">
      <c r="A77" s="121"/>
      <c r="C77" s="844" t="s">
        <v>1969</v>
      </c>
      <c r="D77" s="844"/>
      <c r="E77" s="844"/>
      <c r="F77" s="844"/>
      <c r="G77" s="844"/>
      <c r="H77" s="844"/>
      <c r="I77" s="844"/>
      <c r="J77" s="844"/>
      <c r="K77" s="844"/>
      <c r="L77" s="844"/>
      <c r="M77" s="844"/>
      <c r="N77" s="844"/>
    </row>
    <row r="78" spans="1:14" s="24" customFormat="1" ht="14.25" x14ac:dyDescent="0.2"/>
  </sheetData>
  <customSheetViews>
    <customSheetView guid="{F67F5823-51D5-4D47-B100-5B47C1E6BCB9}" showPageBreaks="1" fitToPage="1" printArea="1">
      <selection activeCell="J10" sqref="J10"/>
      <pageMargins left="0.75" right="0.75" top="1" bottom="1" header="0.5" footer="0.5"/>
      <printOptions horizontalCentered="1"/>
      <pageSetup scale="63" firstPageNumber="26" orientation="portrait" useFirstPageNumber="1" horizontalDpi="4294967293" verticalDpi="300" r:id="rId1"/>
      <headerFooter alignWithMargins="0">
        <oddFooter>&amp;C&amp;P</oddFooter>
      </headerFooter>
    </customSheetView>
    <customSheetView guid="{9014CDA8-C3FC-41E6-A045-DAEFC55B82B1}" showPageBreaks="1" fitToPage="1" printArea="1" topLeftCell="A10">
      <selection activeCell="B38" sqref="B38:J39"/>
      <pageMargins left="0.75" right="0.75" top="1" bottom="1" header="0.5" footer="0.5"/>
      <printOptions horizontalCentered="1"/>
      <pageSetup scale="67" firstPageNumber="26" orientation="portrait" useFirstPageNumber="1" horizontalDpi="4294967293" verticalDpi="300" r:id="rId2"/>
      <headerFooter alignWithMargins="0">
        <oddFooter>&amp;C&amp;P</oddFooter>
      </headerFooter>
    </customSheetView>
  </customSheetViews>
  <mergeCells count="119">
    <mergeCell ref="A1:N1"/>
    <mergeCell ref="A50:N50"/>
    <mergeCell ref="C77:N77"/>
    <mergeCell ref="M33:N33"/>
    <mergeCell ref="M34:N34"/>
    <mergeCell ref="M35:N35"/>
    <mergeCell ref="M38:N38"/>
    <mergeCell ref="M39:N39"/>
    <mergeCell ref="M28:N28"/>
    <mergeCell ref="M29:N29"/>
    <mergeCell ref="M30:N30"/>
    <mergeCell ref="M31:N31"/>
    <mergeCell ref="M32:N32"/>
    <mergeCell ref="M23:N23"/>
    <mergeCell ref="M24:N24"/>
    <mergeCell ref="M25:N25"/>
    <mergeCell ref="M26:N26"/>
    <mergeCell ref="M27:N27"/>
    <mergeCell ref="K35:L35"/>
    <mergeCell ref="K38:L38"/>
    <mergeCell ref="K39:L39"/>
    <mergeCell ref="M10:N10"/>
    <mergeCell ref="M11:N11"/>
    <mergeCell ref="M12:N12"/>
    <mergeCell ref="M13:N13"/>
    <mergeCell ref="M14:N14"/>
    <mergeCell ref="M15:N15"/>
    <mergeCell ref="M16:N16"/>
    <mergeCell ref="M17:N17"/>
    <mergeCell ref="M18:N18"/>
    <mergeCell ref="M19:N19"/>
    <mergeCell ref="M20:N20"/>
    <mergeCell ref="M21:N21"/>
    <mergeCell ref="M22:N22"/>
    <mergeCell ref="K30:L30"/>
    <mergeCell ref="K31:L31"/>
    <mergeCell ref="K32:L32"/>
    <mergeCell ref="K33:L33"/>
    <mergeCell ref="K34:L34"/>
    <mergeCell ref="K25:L25"/>
    <mergeCell ref="K26:L26"/>
    <mergeCell ref="K27:L27"/>
    <mergeCell ref="K28:L28"/>
    <mergeCell ref="K29:L29"/>
    <mergeCell ref="I39:J39"/>
    <mergeCell ref="K10:L10"/>
    <mergeCell ref="K11:L11"/>
    <mergeCell ref="K12:L12"/>
    <mergeCell ref="K13:L13"/>
    <mergeCell ref="K14:L14"/>
    <mergeCell ref="K15:L15"/>
    <mergeCell ref="K16:L16"/>
    <mergeCell ref="K17:L17"/>
    <mergeCell ref="K18:L18"/>
    <mergeCell ref="K19:L19"/>
    <mergeCell ref="K20:L20"/>
    <mergeCell ref="K21:L21"/>
    <mergeCell ref="K22:L22"/>
    <mergeCell ref="K23:L23"/>
    <mergeCell ref="K24:L24"/>
    <mergeCell ref="I32:J32"/>
    <mergeCell ref="I33:J33"/>
    <mergeCell ref="I34:J34"/>
    <mergeCell ref="I35:J35"/>
    <mergeCell ref="I38:J38"/>
    <mergeCell ref="I27:J27"/>
    <mergeCell ref="I28:J28"/>
    <mergeCell ref="I29:J29"/>
    <mergeCell ref="I30:J30"/>
    <mergeCell ref="I31:J31"/>
    <mergeCell ref="I22:J22"/>
    <mergeCell ref="I23:J23"/>
    <mergeCell ref="I24:J24"/>
    <mergeCell ref="I25:J25"/>
    <mergeCell ref="I26:J26"/>
    <mergeCell ref="G34:H34"/>
    <mergeCell ref="G35:H35"/>
    <mergeCell ref="G30:H30"/>
    <mergeCell ref="G31:H31"/>
    <mergeCell ref="G32:H32"/>
    <mergeCell ref="G33:H33"/>
    <mergeCell ref="G24:H24"/>
    <mergeCell ref="G25:H25"/>
    <mergeCell ref="G26:H26"/>
    <mergeCell ref="G27:H27"/>
    <mergeCell ref="G28:H28"/>
    <mergeCell ref="I19:J19"/>
    <mergeCell ref="I20:J20"/>
    <mergeCell ref="I21:J21"/>
    <mergeCell ref="G29:H29"/>
    <mergeCell ref="G19:H19"/>
    <mergeCell ref="G20:H20"/>
    <mergeCell ref="G21:H21"/>
    <mergeCell ref="G22:H22"/>
    <mergeCell ref="G23:H23"/>
    <mergeCell ref="A3:M3"/>
    <mergeCell ref="A4:M4"/>
    <mergeCell ref="A46:M46"/>
    <mergeCell ref="A47:M47"/>
    <mergeCell ref="G10:H10"/>
    <mergeCell ref="G11:H11"/>
    <mergeCell ref="G12:H12"/>
    <mergeCell ref="G13:H13"/>
    <mergeCell ref="G14:H14"/>
    <mergeCell ref="G15:H15"/>
    <mergeCell ref="G16:H16"/>
    <mergeCell ref="G17:H17"/>
    <mergeCell ref="G18:H18"/>
    <mergeCell ref="G38:H38"/>
    <mergeCell ref="G39:H39"/>
    <mergeCell ref="I10:J10"/>
    <mergeCell ref="I11:J11"/>
    <mergeCell ref="I12:J12"/>
    <mergeCell ref="I13:J13"/>
    <mergeCell ref="I14:J14"/>
    <mergeCell ref="I15:J15"/>
    <mergeCell ref="I16:J16"/>
    <mergeCell ref="I17:J17"/>
    <mergeCell ref="I18:J18"/>
  </mergeCells>
  <phoneticPr fontId="0" type="noConversion"/>
  <hyperlinks>
    <hyperlink ref="A46:M46" r:id="rId3" display="Source: Statistics Canada. Table 17-10-0005-01 - Population estimates on July 1st, by age and sex " xr:uid="{00000000-0004-0000-0000-000000000000}"/>
  </hyperlinks>
  <printOptions horizontalCentered="1"/>
  <pageMargins left="0.74803149606299202" right="0.74803149606299202" top="0.98425196850393704" bottom="0.98425196850393704" header="0.511811023622047" footer="0.511811023622047"/>
  <pageSetup scale="65" firstPageNumber="29" orientation="portrait" useFirstPageNumber="1" r:id="rId4"/>
  <headerFooter differentFirst="1"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2">
    <tabColor indexed="45"/>
    <pageSetUpPr fitToPage="1"/>
  </sheetPr>
  <dimension ref="A1:I68"/>
  <sheetViews>
    <sheetView zoomScaleNormal="100" workbookViewId="0">
      <selection sqref="A1:I1"/>
    </sheetView>
  </sheetViews>
  <sheetFormatPr defaultColWidth="9.140625" defaultRowHeight="12.75" x14ac:dyDescent="0.2"/>
  <cols>
    <col min="1" max="1" width="40.42578125" style="206" bestFit="1" customWidth="1"/>
    <col min="2" max="3" width="9.7109375" style="69" customWidth="1"/>
    <col min="4" max="4" width="10.42578125" style="69" bestFit="1" customWidth="1"/>
    <col min="5" max="5" width="1.28515625" style="69" customWidth="1"/>
    <col min="6" max="6" width="33.7109375" style="206" customWidth="1"/>
    <col min="7" max="9" width="9.7109375" style="69" customWidth="1"/>
    <col min="10" max="16384" width="9.140625" style="69"/>
  </cols>
  <sheetData>
    <row r="1" spans="1:9" ht="18" x14ac:dyDescent="0.25">
      <c r="A1" s="837" t="s">
        <v>1732</v>
      </c>
      <c r="B1" s="837"/>
      <c r="C1" s="837"/>
      <c r="D1" s="837"/>
      <c r="E1" s="837"/>
      <c r="F1" s="837"/>
      <c r="G1" s="837"/>
      <c r="H1" s="837"/>
      <c r="I1" s="837"/>
    </row>
    <row r="2" spans="1:9" ht="12.75" customHeight="1" x14ac:dyDescent="0.25">
      <c r="A2" s="43"/>
      <c r="B2" s="14"/>
      <c r="C2" s="14"/>
      <c r="D2" s="14"/>
      <c r="E2" s="14"/>
      <c r="F2" s="43"/>
      <c r="G2" s="14"/>
      <c r="H2" s="14"/>
      <c r="I2" s="14"/>
    </row>
    <row r="3" spans="1:9" ht="18" x14ac:dyDescent="0.25">
      <c r="A3" s="837" t="s">
        <v>2144</v>
      </c>
      <c r="B3" s="837"/>
      <c r="C3" s="837"/>
      <c r="D3" s="837"/>
      <c r="E3" s="837"/>
      <c r="F3" s="837"/>
      <c r="G3" s="837"/>
      <c r="H3" s="837"/>
      <c r="I3" s="837"/>
    </row>
    <row r="4" spans="1:9" ht="18" x14ac:dyDescent="0.25">
      <c r="A4" s="837" t="s">
        <v>381</v>
      </c>
      <c r="B4" s="837"/>
      <c r="C4" s="837"/>
      <c r="D4" s="837"/>
      <c r="E4" s="837"/>
      <c r="F4" s="837"/>
      <c r="G4" s="837"/>
      <c r="H4" s="837"/>
      <c r="I4" s="837"/>
    </row>
    <row r="5" spans="1:9" ht="12.75" customHeight="1" x14ac:dyDescent="0.25">
      <c r="A5" s="254" t="s">
        <v>987</v>
      </c>
      <c r="B5" s="255"/>
      <c r="C5" s="255"/>
      <c r="D5" s="255"/>
      <c r="E5" s="14"/>
      <c r="F5" s="254"/>
      <c r="G5" s="255"/>
      <c r="H5" s="255"/>
      <c r="I5" s="255"/>
    </row>
    <row r="6" spans="1:9" s="207" customFormat="1" ht="15.75" customHeight="1" x14ac:dyDescent="0.25">
      <c r="A6" s="418"/>
      <c r="B6" s="883" t="s">
        <v>674</v>
      </c>
      <c r="C6" s="884"/>
      <c r="D6" s="885"/>
      <c r="E6" s="256"/>
      <c r="F6" s="257"/>
      <c r="G6" s="883" t="s">
        <v>674</v>
      </c>
      <c r="H6" s="884"/>
      <c r="I6" s="885"/>
    </row>
    <row r="7" spans="1:9" ht="15.75" customHeight="1" x14ac:dyDescent="0.25">
      <c r="A7" s="419" t="s">
        <v>675</v>
      </c>
      <c r="B7" s="247" t="s">
        <v>315</v>
      </c>
      <c r="C7" s="15" t="s">
        <v>603</v>
      </c>
      <c r="D7" s="258" t="s">
        <v>676</v>
      </c>
      <c r="E7" s="256"/>
      <c r="F7" s="10" t="s">
        <v>675</v>
      </c>
      <c r="G7" s="247" t="s">
        <v>315</v>
      </c>
      <c r="H7" s="15" t="s">
        <v>603</v>
      </c>
      <c r="I7" s="258" t="s">
        <v>676</v>
      </c>
    </row>
    <row r="8" spans="1:9" s="15" customFormat="1" ht="4.5" customHeight="1" thickBot="1" x14ac:dyDescent="0.3">
      <c r="A8" s="420"/>
      <c r="B8" s="259"/>
      <c r="C8" s="260"/>
      <c r="D8" s="261"/>
      <c r="E8" s="262"/>
      <c r="F8" s="263"/>
      <c r="G8" s="264"/>
      <c r="H8" s="260"/>
      <c r="I8" s="261"/>
    </row>
    <row r="9" spans="1:9" ht="4.5" customHeight="1" x14ac:dyDescent="0.2">
      <c r="A9" s="319"/>
      <c r="B9" s="265"/>
      <c r="C9" s="108"/>
      <c r="D9" s="266"/>
      <c r="E9" s="262"/>
      <c r="G9" s="267"/>
      <c r="I9" s="268"/>
    </row>
    <row r="10" spans="1:9" s="24" customFormat="1" ht="16.5" customHeight="1" x14ac:dyDescent="0.2">
      <c r="A10" s="540" t="s">
        <v>2145</v>
      </c>
      <c r="B10" s="745">
        <v>5550</v>
      </c>
      <c r="C10" s="746">
        <v>1625</v>
      </c>
      <c r="D10" s="747">
        <v>3920</v>
      </c>
      <c r="E10" s="539"/>
      <c r="F10" s="422" t="s">
        <v>2151</v>
      </c>
      <c r="G10" s="748">
        <v>705</v>
      </c>
      <c r="H10" s="395">
        <v>385</v>
      </c>
      <c r="I10" s="749">
        <v>325</v>
      </c>
    </row>
    <row r="11" spans="1:9" ht="12.75" customHeight="1" x14ac:dyDescent="0.2">
      <c r="A11" s="422" t="s">
        <v>1381</v>
      </c>
      <c r="B11" s="748">
        <v>3755</v>
      </c>
      <c r="C11" s="395">
        <v>1210</v>
      </c>
      <c r="D11" s="749">
        <v>2550</v>
      </c>
      <c r="E11" s="539"/>
      <c r="F11" s="421" t="s">
        <v>561</v>
      </c>
      <c r="G11" s="750">
        <v>105</v>
      </c>
      <c r="H11" s="180">
        <v>80</v>
      </c>
      <c r="I11" s="751">
        <v>30</v>
      </c>
    </row>
    <row r="12" spans="1:9" ht="12.75" customHeight="1" x14ac:dyDescent="0.2">
      <c r="A12" s="422" t="s">
        <v>1382</v>
      </c>
      <c r="B12" s="748">
        <v>255</v>
      </c>
      <c r="C12" s="395">
        <v>70</v>
      </c>
      <c r="D12" s="749">
        <v>185</v>
      </c>
      <c r="E12" s="539"/>
      <c r="F12" s="421" t="s">
        <v>560</v>
      </c>
      <c r="G12" s="750">
        <v>30</v>
      </c>
      <c r="H12" s="180">
        <v>25</v>
      </c>
      <c r="I12" s="751">
        <v>0</v>
      </c>
    </row>
    <row r="13" spans="1:9" ht="12.75" customHeight="1" x14ac:dyDescent="0.2">
      <c r="A13" s="422" t="s">
        <v>1383</v>
      </c>
      <c r="B13" s="748">
        <v>915</v>
      </c>
      <c r="C13" s="395">
        <v>170</v>
      </c>
      <c r="D13" s="749">
        <v>745</v>
      </c>
      <c r="E13" s="539"/>
      <c r="F13" s="421" t="s">
        <v>562</v>
      </c>
      <c r="G13" s="750">
        <v>65</v>
      </c>
      <c r="H13" s="180">
        <v>50</v>
      </c>
      <c r="I13" s="751">
        <v>20</v>
      </c>
    </row>
    <row r="14" spans="1:9" ht="12.75" customHeight="1" x14ac:dyDescent="0.2">
      <c r="A14" s="422" t="s">
        <v>2146</v>
      </c>
      <c r="B14" s="748">
        <v>720</v>
      </c>
      <c r="C14" s="395">
        <v>175</v>
      </c>
      <c r="D14" s="749">
        <v>550</v>
      </c>
      <c r="E14" s="269"/>
      <c r="F14" s="421" t="s">
        <v>563</v>
      </c>
      <c r="G14" s="750">
        <v>130</v>
      </c>
      <c r="H14" s="180">
        <v>30</v>
      </c>
      <c r="I14" s="751">
        <v>100</v>
      </c>
    </row>
    <row r="15" spans="1:9" ht="12.75" customHeight="1" x14ac:dyDescent="0.2">
      <c r="A15" s="784"/>
      <c r="B15" s="753"/>
      <c r="C15" s="754"/>
      <c r="D15" s="754"/>
      <c r="E15" s="269"/>
      <c r="F15" s="421" t="s">
        <v>1697</v>
      </c>
      <c r="G15" s="750">
        <v>145</v>
      </c>
      <c r="H15" s="180">
        <v>130</v>
      </c>
      <c r="I15" s="751">
        <v>15</v>
      </c>
    </row>
    <row r="16" spans="1:9" ht="12.75" customHeight="1" x14ac:dyDescent="0.2">
      <c r="A16" s="540" t="s">
        <v>1384</v>
      </c>
      <c r="B16" s="745">
        <v>35675</v>
      </c>
      <c r="C16" s="746">
        <v>23130</v>
      </c>
      <c r="D16" s="747">
        <v>12550</v>
      </c>
      <c r="E16" s="269"/>
      <c r="F16" s="421" t="s">
        <v>566</v>
      </c>
      <c r="G16" s="750">
        <v>20</v>
      </c>
      <c r="H16" s="180">
        <v>10</v>
      </c>
      <c r="I16" s="751">
        <v>10</v>
      </c>
    </row>
    <row r="17" spans="1:9" ht="12.75" customHeight="1" x14ac:dyDescent="0.2">
      <c r="A17" s="422" t="s">
        <v>1385</v>
      </c>
      <c r="B17" s="748">
        <v>8260</v>
      </c>
      <c r="C17" s="395">
        <v>2920</v>
      </c>
      <c r="D17" s="749">
        <v>5345</v>
      </c>
      <c r="E17" s="269"/>
      <c r="F17" s="421" t="s">
        <v>557</v>
      </c>
      <c r="G17" s="750">
        <v>110</v>
      </c>
      <c r="H17" s="180">
        <v>40</v>
      </c>
      <c r="I17" s="751">
        <v>70</v>
      </c>
    </row>
    <row r="18" spans="1:9" ht="12.75" customHeight="1" x14ac:dyDescent="0.2">
      <c r="A18" s="422" t="s">
        <v>1386</v>
      </c>
      <c r="B18" s="748">
        <v>1080</v>
      </c>
      <c r="C18" s="395">
        <v>165</v>
      </c>
      <c r="D18" s="749">
        <v>915</v>
      </c>
      <c r="E18" s="269"/>
      <c r="F18" s="421" t="s">
        <v>235</v>
      </c>
      <c r="G18" s="750">
        <v>55</v>
      </c>
      <c r="H18" s="180">
        <v>0</v>
      </c>
      <c r="I18" s="751">
        <v>55</v>
      </c>
    </row>
    <row r="19" spans="1:9" ht="12.75" customHeight="1" x14ac:dyDescent="0.2">
      <c r="A19" s="422" t="s">
        <v>1387</v>
      </c>
      <c r="B19" s="748">
        <v>22825</v>
      </c>
      <c r="C19" s="395">
        <v>17635</v>
      </c>
      <c r="D19" s="749">
        <v>5185</v>
      </c>
      <c r="E19" s="269"/>
      <c r="F19" s="421" t="s">
        <v>1699</v>
      </c>
      <c r="G19" s="750">
        <v>55</v>
      </c>
      <c r="H19" s="180">
        <v>15</v>
      </c>
      <c r="I19" s="751">
        <v>35</v>
      </c>
    </row>
    <row r="20" spans="1:9" ht="12.75" customHeight="1" x14ac:dyDescent="0.2">
      <c r="A20" s="422" t="s">
        <v>1388</v>
      </c>
      <c r="B20" s="748">
        <v>375</v>
      </c>
      <c r="C20" s="395">
        <v>85</v>
      </c>
      <c r="D20" s="749">
        <v>285</v>
      </c>
      <c r="E20" s="539"/>
      <c r="F20" s="421" t="s">
        <v>1409</v>
      </c>
      <c r="G20" s="750">
        <v>25</v>
      </c>
      <c r="H20" s="180">
        <v>0</v>
      </c>
      <c r="I20" s="751">
        <v>25</v>
      </c>
    </row>
    <row r="21" spans="1:9" ht="12.75" customHeight="1" x14ac:dyDescent="0.2">
      <c r="A21" s="422" t="s">
        <v>1730</v>
      </c>
      <c r="B21" s="748">
        <v>150</v>
      </c>
      <c r="C21" s="395">
        <v>25</v>
      </c>
      <c r="D21" s="749">
        <v>120</v>
      </c>
      <c r="E21" s="539"/>
      <c r="F21" s="422" t="s">
        <v>1400</v>
      </c>
      <c r="G21" s="748">
        <v>3315</v>
      </c>
      <c r="H21" s="395">
        <v>700</v>
      </c>
      <c r="I21" s="749">
        <v>2610</v>
      </c>
    </row>
    <row r="22" spans="1:9" ht="12.75" customHeight="1" x14ac:dyDescent="0.2">
      <c r="A22" s="422" t="s">
        <v>2147</v>
      </c>
      <c r="B22" s="748">
        <v>3150</v>
      </c>
      <c r="C22" s="395">
        <v>1665</v>
      </c>
      <c r="D22" s="749">
        <v>1480</v>
      </c>
      <c r="E22" s="269"/>
      <c r="F22" s="421" t="s">
        <v>2152</v>
      </c>
      <c r="G22" s="750">
        <v>120</v>
      </c>
      <c r="H22" s="180">
        <v>35</v>
      </c>
      <c r="I22" s="751">
        <v>85</v>
      </c>
    </row>
    <row r="23" spans="1:9" ht="12.75" customHeight="1" x14ac:dyDescent="0.2">
      <c r="A23" s="422" t="s">
        <v>1731</v>
      </c>
      <c r="B23" s="748">
        <v>2155</v>
      </c>
      <c r="C23" s="395">
        <v>620</v>
      </c>
      <c r="D23" s="749">
        <v>1530</v>
      </c>
      <c r="E23" s="269"/>
      <c r="F23" s="421" t="s">
        <v>2153</v>
      </c>
      <c r="G23" s="750">
        <v>10</v>
      </c>
      <c r="H23" s="180">
        <v>0</v>
      </c>
      <c r="I23" s="751">
        <v>10</v>
      </c>
    </row>
    <row r="24" spans="1:9" ht="12.75" customHeight="1" x14ac:dyDescent="0.2">
      <c r="A24" s="784"/>
      <c r="B24" s="753"/>
      <c r="C24" s="754"/>
      <c r="D24" s="754"/>
      <c r="E24" s="269"/>
      <c r="F24" s="421" t="s">
        <v>1401</v>
      </c>
      <c r="G24" s="750">
        <v>110</v>
      </c>
      <c r="H24" s="180">
        <v>30</v>
      </c>
      <c r="I24" s="751">
        <v>80</v>
      </c>
    </row>
    <row r="25" spans="1:9" ht="12.75" customHeight="1" x14ac:dyDescent="0.2">
      <c r="A25" s="540" t="s">
        <v>1389</v>
      </c>
      <c r="B25" s="745">
        <v>105140</v>
      </c>
      <c r="C25" s="746">
        <v>43855</v>
      </c>
      <c r="D25" s="747">
        <v>61280</v>
      </c>
      <c r="E25" s="539"/>
      <c r="F25" s="421" t="s">
        <v>1696</v>
      </c>
      <c r="G25" s="750">
        <v>65</v>
      </c>
      <c r="H25" s="180">
        <v>15</v>
      </c>
      <c r="I25" s="751">
        <v>50</v>
      </c>
    </row>
    <row r="26" spans="1:9" ht="12.75" customHeight="1" x14ac:dyDescent="0.2">
      <c r="A26" s="422" t="s">
        <v>2148</v>
      </c>
      <c r="B26" s="748">
        <v>2230</v>
      </c>
      <c r="C26" s="395">
        <v>1875</v>
      </c>
      <c r="D26" s="749">
        <v>355</v>
      </c>
      <c r="E26" s="539"/>
      <c r="F26" s="421" t="s">
        <v>1402</v>
      </c>
      <c r="G26" s="750">
        <v>25</v>
      </c>
      <c r="H26" s="180">
        <v>0</v>
      </c>
      <c r="I26" s="751">
        <v>15</v>
      </c>
    </row>
    <row r="27" spans="1:9" ht="12.75" customHeight="1" x14ac:dyDescent="0.2">
      <c r="A27" s="422" t="s">
        <v>1390</v>
      </c>
      <c r="B27" s="748">
        <v>89155</v>
      </c>
      <c r="C27" s="395">
        <v>32880</v>
      </c>
      <c r="D27" s="749">
        <v>56275</v>
      </c>
      <c r="E27" s="269"/>
      <c r="F27" s="543" t="s">
        <v>1403</v>
      </c>
      <c r="G27" s="750">
        <v>425</v>
      </c>
      <c r="H27" s="180">
        <v>90</v>
      </c>
      <c r="I27" s="751">
        <v>340</v>
      </c>
    </row>
    <row r="28" spans="1:9" ht="12.75" customHeight="1" x14ac:dyDescent="0.2">
      <c r="A28" s="421" t="s">
        <v>1692</v>
      </c>
      <c r="B28" s="750">
        <v>25</v>
      </c>
      <c r="C28" s="180">
        <v>10</v>
      </c>
      <c r="D28" s="751">
        <v>15</v>
      </c>
      <c r="E28" s="269"/>
      <c r="F28" s="421" t="s">
        <v>1404</v>
      </c>
      <c r="G28" s="750">
        <v>110</v>
      </c>
      <c r="H28" s="180">
        <v>20</v>
      </c>
      <c r="I28" s="751">
        <v>90</v>
      </c>
    </row>
    <row r="29" spans="1:9" ht="12.75" customHeight="1" x14ac:dyDescent="0.2">
      <c r="A29" s="421" t="s">
        <v>445</v>
      </c>
      <c r="B29" s="750">
        <v>36050</v>
      </c>
      <c r="C29" s="180">
        <v>9325</v>
      </c>
      <c r="D29" s="751">
        <v>26730</v>
      </c>
      <c r="E29" s="269"/>
      <c r="F29" s="421" t="s">
        <v>1405</v>
      </c>
      <c r="G29" s="750">
        <v>95</v>
      </c>
      <c r="H29" s="180">
        <v>0</v>
      </c>
      <c r="I29" s="751">
        <v>95</v>
      </c>
    </row>
    <row r="30" spans="1:9" ht="12.75" customHeight="1" x14ac:dyDescent="0.2">
      <c r="A30" s="421" t="s">
        <v>446</v>
      </c>
      <c r="B30" s="750">
        <v>41845</v>
      </c>
      <c r="C30" s="180">
        <v>8810</v>
      </c>
      <c r="D30" s="751">
        <v>33040</v>
      </c>
      <c r="E30" s="269"/>
      <c r="F30" s="421" t="s">
        <v>556</v>
      </c>
      <c r="G30" s="750">
        <v>1055</v>
      </c>
      <c r="H30" s="180">
        <v>195</v>
      </c>
      <c r="I30" s="751">
        <v>865</v>
      </c>
    </row>
    <row r="31" spans="1:9" ht="12.75" customHeight="1" x14ac:dyDescent="0.2">
      <c r="A31" s="421" t="s">
        <v>1693</v>
      </c>
      <c r="B31" s="750">
        <v>20</v>
      </c>
      <c r="C31" s="180">
        <v>0</v>
      </c>
      <c r="D31" s="751">
        <v>20</v>
      </c>
      <c r="E31" s="539"/>
      <c r="F31" s="543" t="s">
        <v>558</v>
      </c>
      <c r="G31" s="750">
        <v>545</v>
      </c>
      <c r="H31" s="180">
        <v>105</v>
      </c>
      <c r="I31" s="751">
        <v>445</v>
      </c>
    </row>
    <row r="32" spans="1:9" ht="12.75" customHeight="1" x14ac:dyDescent="0.2">
      <c r="A32" s="421" t="s">
        <v>677</v>
      </c>
      <c r="B32" s="750">
        <v>51240</v>
      </c>
      <c r="C32" s="180">
        <v>12650</v>
      </c>
      <c r="D32" s="751">
        <v>38585</v>
      </c>
      <c r="E32" s="539"/>
      <c r="F32" s="421" t="s">
        <v>1406</v>
      </c>
      <c r="G32" s="750">
        <v>85</v>
      </c>
      <c r="H32" s="180">
        <v>0</v>
      </c>
      <c r="I32" s="751">
        <v>85</v>
      </c>
    </row>
    <row r="33" spans="1:9" ht="12.75" customHeight="1" x14ac:dyDescent="0.2">
      <c r="A33" s="421" t="s">
        <v>678</v>
      </c>
      <c r="B33" s="750">
        <v>2490</v>
      </c>
      <c r="C33" s="180">
        <v>190</v>
      </c>
      <c r="D33" s="751">
        <v>2300</v>
      </c>
      <c r="E33" s="318"/>
      <c r="F33" s="421" t="s">
        <v>559</v>
      </c>
      <c r="G33" s="180">
        <v>1050</v>
      </c>
      <c r="H33" s="180">
        <v>210</v>
      </c>
      <c r="I33" s="751">
        <v>840</v>
      </c>
    </row>
    <row r="34" spans="1:9" ht="12.75" customHeight="1" x14ac:dyDescent="0.2">
      <c r="A34" s="421" t="s">
        <v>1391</v>
      </c>
      <c r="B34" s="750">
        <v>3260</v>
      </c>
      <c r="C34" s="180">
        <v>1885</v>
      </c>
      <c r="D34" s="751">
        <v>1370</v>
      </c>
      <c r="E34" s="269"/>
      <c r="F34" s="421" t="s">
        <v>1407</v>
      </c>
      <c r="G34" s="180">
        <v>10</v>
      </c>
      <c r="H34" s="180">
        <v>0</v>
      </c>
      <c r="I34" s="751">
        <v>10</v>
      </c>
    </row>
    <row r="35" spans="1:9" ht="12.75" customHeight="1" x14ac:dyDescent="0.2">
      <c r="A35" s="422" t="s">
        <v>1392</v>
      </c>
      <c r="B35" s="748">
        <v>21370</v>
      </c>
      <c r="C35" s="395">
        <v>4620</v>
      </c>
      <c r="D35" s="749">
        <v>16755</v>
      </c>
      <c r="E35" s="269"/>
      <c r="F35" s="422" t="s">
        <v>1408</v>
      </c>
      <c r="G35" s="748">
        <v>2895</v>
      </c>
      <c r="H35" s="395">
        <v>590</v>
      </c>
      <c r="I35" s="749">
        <v>2305</v>
      </c>
    </row>
    <row r="36" spans="1:9" ht="12.75" customHeight="1" x14ac:dyDescent="0.2">
      <c r="A36" s="421" t="s">
        <v>1694</v>
      </c>
      <c r="B36" s="750">
        <v>10</v>
      </c>
      <c r="C36" s="180">
        <v>0</v>
      </c>
      <c r="D36" s="751">
        <v>10</v>
      </c>
      <c r="E36" s="269"/>
      <c r="F36" s="421" t="s">
        <v>1700</v>
      </c>
      <c r="G36" s="750">
        <v>65</v>
      </c>
      <c r="H36" s="180">
        <v>0</v>
      </c>
      <c r="I36" s="751">
        <v>65</v>
      </c>
    </row>
    <row r="37" spans="1:9" ht="12.75" customHeight="1" x14ac:dyDescent="0.2">
      <c r="A37" s="421" t="s">
        <v>2149</v>
      </c>
      <c r="B37" s="750">
        <v>21360</v>
      </c>
      <c r="C37" s="180">
        <v>4620</v>
      </c>
      <c r="D37" s="751">
        <v>16740</v>
      </c>
      <c r="E37" s="318"/>
      <c r="F37" s="421" t="s">
        <v>564</v>
      </c>
      <c r="G37" s="750">
        <v>220</v>
      </c>
      <c r="H37" s="180">
        <v>95</v>
      </c>
      <c r="I37" s="751">
        <v>130</v>
      </c>
    </row>
    <row r="38" spans="1:9" ht="12.75" customHeight="1" x14ac:dyDescent="0.2">
      <c r="A38" s="422" t="s">
        <v>1419</v>
      </c>
      <c r="B38" s="748">
        <v>12160</v>
      </c>
      <c r="C38" s="395">
        <v>2495</v>
      </c>
      <c r="D38" s="749">
        <v>9670</v>
      </c>
      <c r="E38" s="318"/>
      <c r="F38" s="421" t="s">
        <v>565</v>
      </c>
      <c r="G38" s="750">
        <v>1655</v>
      </c>
      <c r="H38" s="180">
        <v>290</v>
      </c>
      <c r="I38" s="751">
        <v>1370</v>
      </c>
    </row>
    <row r="39" spans="1:9" ht="12.75" customHeight="1" x14ac:dyDescent="0.2">
      <c r="A39" s="421" t="s">
        <v>1393</v>
      </c>
      <c r="B39" s="750">
        <v>195</v>
      </c>
      <c r="C39" s="180">
        <v>35</v>
      </c>
      <c r="D39" s="751">
        <v>160</v>
      </c>
      <c r="E39" s="318"/>
      <c r="F39" s="421" t="s">
        <v>567</v>
      </c>
      <c r="G39" s="750">
        <v>60</v>
      </c>
      <c r="H39" s="180">
        <v>0</v>
      </c>
      <c r="I39" s="751">
        <v>55</v>
      </c>
    </row>
    <row r="40" spans="1:9" ht="12.75" customHeight="1" x14ac:dyDescent="0.2">
      <c r="A40" s="421" t="s">
        <v>554</v>
      </c>
      <c r="B40" s="750">
        <v>335</v>
      </c>
      <c r="C40" s="180">
        <v>60</v>
      </c>
      <c r="D40" s="751">
        <v>275</v>
      </c>
      <c r="E40" s="318"/>
      <c r="F40" s="421" t="s">
        <v>234</v>
      </c>
      <c r="G40" s="750">
        <v>425</v>
      </c>
      <c r="H40" s="180">
        <v>130</v>
      </c>
      <c r="I40" s="751">
        <v>290</v>
      </c>
    </row>
    <row r="41" spans="1:9" ht="12.75" customHeight="1" x14ac:dyDescent="0.2">
      <c r="A41" s="421" t="s">
        <v>1394</v>
      </c>
      <c r="B41" s="750">
        <v>4465</v>
      </c>
      <c r="C41" s="180">
        <v>1190</v>
      </c>
      <c r="D41" s="751">
        <v>3275</v>
      </c>
      <c r="E41" s="755"/>
      <c r="F41" s="544" t="s">
        <v>1698</v>
      </c>
      <c r="G41" s="180">
        <v>15</v>
      </c>
      <c r="H41" s="180">
        <v>0</v>
      </c>
      <c r="I41" s="751">
        <v>10</v>
      </c>
    </row>
    <row r="42" spans="1:9" ht="12.75" customHeight="1" x14ac:dyDescent="0.2">
      <c r="A42" s="421" t="s">
        <v>1695</v>
      </c>
      <c r="B42" s="750">
        <v>55</v>
      </c>
      <c r="C42" s="180">
        <v>15</v>
      </c>
      <c r="D42" s="751">
        <v>40</v>
      </c>
      <c r="E42" s="316"/>
      <c r="F42" s="544" t="s">
        <v>236</v>
      </c>
      <c r="G42" s="180">
        <v>565</v>
      </c>
      <c r="H42" s="180">
        <v>60</v>
      </c>
      <c r="I42" s="751">
        <v>500</v>
      </c>
    </row>
    <row r="43" spans="1:9" ht="12.75" customHeight="1" x14ac:dyDescent="0.2">
      <c r="A43" s="421" t="s">
        <v>551</v>
      </c>
      <c r="B43" s="750">
        <v>15</v>
      </c>
      <c r="C43" s="180">
        <v>10</v>
      </c>
      <c r="D43" s="751">
        <v>0</v>
      </c>
      <c r="E43" s="316"/>
      <c r="F43" s="416" t="s">
        <v>1410</v>
      </c>
      <c r="G43" s="395">
        <v>245</v>
      </c>
      <c r="H43" s="395">
        <v>95</v>
      </c>
      <c r="I43" s="749">
        <v>155</v>
      </c>
    </row>
    <row r="44" spans="1:9" ht="12.75" customHeight="1" x14ac:dyDescent="0.2">
      <c r="A44" s="543" t="s">
        <v>552</v>
      </c>
      <c r="B44" s="750">
        <v>7175</v>
      </c>
      <c r="C44" s="180">
        <v>820</v>
      </c>
      <c r="D44" s="751">
        <v>6355</v>
      </c>
      <c r="E44" s="316"/>
      <c r="F44" s="544" t="s">
        <v>2154</v>
      </c>
      <c r="G44" s="180">
        <v>195</v>
      </c>
      <c r="H44" s="180">
        <v>80</v>
      </c>
      <c r="I44" s="751">
        <v>110</v>
      </c>
    </row>
    <row r="45" spans="1:9" ht="12.75" customHeight="1" x14ac:dyDescent="0.2">
      <c r="A45" s="543" t="s">
        <v>553</v>
      </c>
      <c r="B45" s="750">
        <v>505</v>
      </c>
      <c r="C45" s="180">
        <v>320</v>
      </c>
      <c r="D45" s="751">
        <v>185</v>
      </c>
      <c r="E45" s="318"/>
      <c r="F45" s="543" t="s">
        <v>2155</v>
      </c>
      <c r="G45" s="180">
        <v>15</v>
      </c>
      <c r="H45" s="180">
        <v>0</v>
      </c>
      <c r="I45" s="751">
        <v>15</v>
      </c>
    </row>
    <row r="46" spans="1:9" ht="12.75" customHeight="1" x14ac:dyDescent="0.2">
      <c r="A46" s="543" t="s">
        <v>2150</v>
      </c>
      <c r="B46" s="750">
        <v>120</v>
      </c>
      <c r="C46" s="180">
        <v>50</v>
      </c>
      <c r="D46" s="751">
        <v>75</v>
      </c>
      <c r="E46" s="318"/>
      <c r="F46" s="543" t="s">
        <v>2156</v>
      </c>
      <c r="G46" s="180">
        <v>30</v>
      </c>
      <c r="H46" s="180">
        <v>10</v>
      </c>
      <c r="I46" s="751">
        <v>20</v>
      </c>
    </row>
    <row r="47" spans="1:9" ht="12.75" customHeight="1" x14ac:dyDescent="0.2">
      <c r="A47" s="417" t="s">
        <v>1420</v>
      </c>
      <c r="B47" s="748">
        <v>2275</v>
      </c>
      <c r="C47" s="395">
        <v>220</v>
      </c>
      <c r="D47" s="749">
        <v>2055</v>
      </c>
      <c r="E47" s="318"/>
      <c r="F47" s="543" t="s">
        <v>1411</v>
      </c>
      <c r="G47" s="180">
        <v>10</v>
      </c>
      <c r="H47" s="180">
        <v>0</v>
      </c>
      <c r="I47" s="751">
        <v>10</v>
      </c>
    </row>
    <row r="48" spans="1:9" ht="12.75" customHeight="1" x14ac:dyDescent="0.2">
      <c r="A48" s="543" t="s">
        <v>1395</v>
      </c>
      <c r="B48" s="750">
        <v>690</v>
      </c>
      <c r="C48" s="180">
        <v>85</v>
      </c>
      <c r="D48" s="751">
        <v>605</v>
      </c>
      <c r="E48" s="318"/>
      <c r="F48" s="756"/>
      <c r="G48" s="180"/>
      <c r="H48" s="180"/>
      <c r="I48" s="751"/>
    </row>
    <row r="49" spans="1:9" ht="12.75" customHeight="1" x14ac:dyDescent="0.2">
      <c r="A49" s="421" t="s">
        <v>555</v>
      </c>
      <c r="B49" s="750">
        <v>110</v>
      </c>
      <c r="C49" s="180">
        <v>15</v>
      </c>
      <c r="D49" s="751">
        <v>90</v>
      </c>
      <c r="E49" s="318"/>
      <c r="F49" s="540" t="s">
        <v>1412</v>
      </c>
      <c r="G49" s="745">
        <v>745</v>
      </c>
      <c r="H49" s="746">
        <v>425</v>
      </c>
      <c r="I49" s="747">
        <v>315</v>
      </c>
    </row>
    <row r="50" spans="1:9" ht="12.75" customHeight="1" x14ac:dyDescent="0.2">
      <c r="A50" s="421" t="s">
        <v>1396</v>
      </c>
      <c r="B50" s="750">
        <v>135</v>
      </c>
      <c r="C50" s="180">
        <v>10</v>
      </c>
      <c r="D50" s="751">
        <v>125</v>
      </c>
      <c r="E50" s="318"/>
      <c r="F50" s="416" t="s">
        <v>2157</v>
      </c>
      <c r="G50" s="395">
        <v>30</v>
      </c>
      <c r="H50" s="395">
        <v>10</v>
      </c>
      <c r="I50" s="749">
        <v>15</v>
      </c>
    </row>
    <row r="51" spans="1:9" ht="12.75" customHeight="1" x14ac:dyDescent="0.2">
      <c r="A51" s="421" t="s">
        <v>1397</v>
      </c>
      <c r="B51" s="750">
        <v>625</v>
      </c>
      <c r="C51" s="180">
        <v>50</v>
      </c>
      <c r="D51" s="751">
        <v>575</v>
      </c>
      <c r="E51" s="318"/>
      <c r="F51" s="416" t="s">
        <v>1701</v>
      </c>
      <c r="G51" s="395">
        <v>190</v>
      </c>
      <c r="H51" s="395">
        <v>130</v>
      </c>
      <c r="I51" s="749">
        <v>60</v>
      </c>
    </row>
    <row r="52" spans="1:9" ht="12.75" customHeight="1" x14ac:dyDescent="0.2">
      <c r="A52" s="421" t="s">
        <v>1398</v>
      </c>
      <c r="B52" s="750">
        <v>420</v>
      </c>
      <c r="C52" s="180">
        <v>25</v>
      </c>
      <c r="D52" s="751">
        <v>395</v>
      </c>
      <c r="E52" s="318"/>
      <c r="F52" s="416" t="s">
        <v>1413</v>
      </c>
      <c r="G52" s="395">
        <v>20</v>
      </c>
      <c r="H52" s="395">
        <v>10</v>
      </c>
      <c r="I52" s="749">
        <v>0</v>
      </c>
    </row>
    <row r="53" spans="1:9" ht="12.75" customHeight="1" x14ac:dyDescent="0.2">
      <c r="A53" s="421" t="s">
        <v>1399</v>
      </c>
      <c r="B53" s="750">
        <v>410</v>
      </c>
      <c r="C53" s="180">
        <v>40</v>
      </c>
      <c r="D53" s="751">
        <v>370</v>
      </c>
      <c r="E53" s="318"/>
      <c r="F53" s="416" t="s">
        <v>2158</v>
      </c>
      <c r="G53" s="395">
        <v>30</v>
      </c>
      <c r="H53" s="395">
        <v>15</v>
      </c>
      <c r="I53" s="749">
        <v>20</v>
      </c>
    </row>
    <row r="54" spans="1:9" ht="12.75" customHeight="1" x14ac:dyDescent="0.2">
      <c r="A54" s="756"/>
      <c r="B54" s="750"/>
      <c r="C54" s="180"/>
      <c r="D54" s="751"/>
      <c r="E54" s="318"/>
      <c r="F54" s="416" t="s">
        <v>2159</v>
      </c>
      <c r="G54" s="395">
        <v>20</v>
      </c>
      <c r="H54" s="395">
        <v>10</v>
      </c>
      <c r="I54" s="749">
        <v>10</v>
      </c>
    </row>
    <row r="55" spans="1:9" ht="12.75" customHeight="1" x14ac:dyDescent="0.2">
      <c r="A55" s="756"/>
      <c r="B55" s="138"/>
      <c r="C55" s="138"/>
      <c r="D55" s="752"/>
      <c r="E55" s="755"/>
      <c r="F55" s="416" t="s">
        <v>1702</v>
      </c>
      <c r="G55" s="395">
        <v>35</v>
      </c>
      <c r="H55" s="395">
        <v>15</v>
      </c>
      <c r="I55" s="749">
        <v>15</v>
      </c>
    </row>
    <row r="56" spans="1:9" ht="12.75" customHeight="1" x14ac:dyDescent="0.2">
      <c r="A56" s="756"/>
      <c r="B56" s="138"/>
      <c r="C56" s="138"/>
      <c r="D56" s="752"/>
      <c r="E56" s="316"/>
      <c r="F56" s="416" t="s">
        <v>1414</v>
      </c>
      <c r="G56" s="395">
        <v>300</v>
      </c>
      <c r="H56" s="395">
        <v>190</v>
      </c>
      <c r="I56" s="749">
        <v>110</v>
      </c>
    </row>
    <row r="57" spans="1:9" ht="12.75" customHeight="1" x14ac:dyDescent="0.2">
      <c r="A57" s="756"/>
      <c r="B57" s="138"/>
      <c r="C57" s="138"/>
      <c r="D57" s="752"/>
      <c r="E57" s="316"/>
      <c r="F57" s="416" t="s">
        <v>1703</v>
      </c>
      <c r="G57" s="395">
        <v>25</v>
      </c>
      <c r="H57" s="395">
        <v>0</v>
      </c>
      <c r="I57" s="749">
        <v>20</v>
      </c>
    </row>
    <row r="58" spans="1:9" ht="12.75" customHeight="1" x14ac:dyDescent="0.2">
      <c r="A58" s="756"/>
      <c r="B58" s="138"/>
      <c r="C58" s="138"/>
      <c r="D58" s="752"/>
      <c r="E58" s="316"/>
      <c r="F58" s="416" t="s">
        <v>2160</v>
      </c>
      <c r="G58" s="395">
        <v>45</v>
      </c>
      <c r="H58" s="395">
        <v>10</v>
      </c>
      <c r="I58" s="749">
        <v>35</v>
      </c>
    </row>
    <row r="59" spans="1:9" ht="12.75" customHeight="1" x14ac:dyDescent="0.2">
      <c r="A59" s="757"/>
      <c r="B59" s="758"/>
      <c r="C59" s="758"/>
      <c r="D59" s="759"/>
      <c r="E59" s="318"/>
      <c r="F59" s="760" t="s">
        <v>1704</v>
      </c>
      <c r="G59" s="761">
        <v>95</v>
      </c>
      <c r="H59" s="761">
        <v>30</v>
      </c>
      <c r="I59" s="762">
        <v>55</v>
      </c>
    </row>
    <row r="61" spans="1:9" x14ac:dyDescent="0.2">
      <c r="A61" s="742" t="s">
        <v>1008</v>
      </c>
      <c r="B61" s="138"/>
      <c r="C61" s="138"/>
      <c r="D61" s="138"/>
      <c r="E61" s="138"/>
      <c r="F61" s="742"/>
      <c r="G61" s="138"/>
      <c r="H61" s="138"/>
      <c r="I61" s="138"/>
    </row>
    <row r="62" spans="1:9" ht="12.75" customHeight="1" x14ac:dyDescent="0.2">
      <c r="A62" s="742" t="s">
        <v>1009</v>
      </c>
      <c r="B62" s="138"/>
      <c r="C62" s="138"/>
      <c r="D62" s="138"/>
      <c r="E62" s="138"/>
      <c r="F62" s="742"/>
      <c r="G62" s="138"/>
      <c r="H62" s="138"/>
      <c r="I62" s="138"/>
    </row>
    <row r="63" spans="1:9" ht="12.75" customHeight="1" x14ac:dyDescent="0.2">
      <c r="A63" s="742"/>
      <c r="B63" s="138"/>
      <c r="C63" s="138"/>
      <c r="D63" s="138"/>
      <c r="E63" s="138"/>
      <c r="F63" s="742"/>
      <c r="G63" s="138"/>
      <c r="H63" s="138"/>
      <c r="I63" s="138"/>
    </row>
    <row r="64" spans="1:9" ht="36" customHeight="1" x14ac:dyDescent="0.2">
      <c r="A64" s="882" t="s">
        <v>1963</v>
      </c>
      <c r="B64" s="882"/>
      <c r="C64" s="882"/>
      <c r="D64" s="882"/>
      <c r="E64" s="882"/>
      <c r="F64" s="882"/>
      <c r="G64" s="882"/>
      <c r="H64" s="882"/>
      <c r="I64" s="882"/>
    </row>
    <row r="65" spans="1:9" ht="36" customHeight="1" x14ac:dyDescent="0.2">
      <c r="A65" s="881" t="s">
        <v>2161</v>
      </c>
      <c r="B65" s="881"/>
      <c r="C65" s="881"/>
      <c r="D65" s="881"/>
      <c r="E65" s="881"/>
      <c r="F65" s="881"/>
      <c r="G65" s="881"/>
      <c r="H65" s="881"/>
      <c r="I65" s="881"/>
    </row>
    <row r="67" spans="1:9" x14ac:dyDescent="0.2">
      <c r="F67" s="811" t="s">
        <v>2365</v>
      </c>
    </row>
    <row r="68" spans="1:9" ht="14.25" x14ac:dyDescent="0.2">
      <c r="B68" s="534"/>
      <c r="C68" s="534"/>
    </row>
  </sheetData>
  <customSheetViews>
    <customSheetView guid="{F67F5823-51D5-4D47-B100-5B47C1E6BCB9}" showPageBreaks="1" fitToPage="1" printArea="1">
      <selection sqref="A1:I1"/>
      <pageMargins left="0.75" right="0.75" top="1" bottom="1" header="0.5" footer="0.5"/>
      <printOptions horizontalCentered="1"/>
      <pageSetup scale="56" firstPageNumber="33" orientation="portrait" r:id="rId1"/>
      <headerFooter alignWithMargins="0">
        <oddFooter>&amp;C&amp;P</oddFooter>
      </headerFooter>
    </customSheetView>
    <customSheetView guid="{9014CDA8-C3FC-41E6-A045-DAEFC55B82B1}" showPageBreaks="1" fitToPage="1" printArea="1">
      <selection activeCell="A21" sqref="A21"/>
      <pageMargins left="0.75" right="0.75" top="1" bottom="1" header="0.5" footer="0.5"/>
      <printOptions horizontalCentered="1"/>
      <pageSetup scale="58" firstPageNumber="33" orientation="portrait" r:id="rId2"/>
      <headerFooter alignWithMargins="0">
        <oddFooter>&amp;C&amp;P</oddFooter>
      </headerFooter>
    </customSheetView>
  </customSheetViews>
  <mergeCells count="7">
    <mergeCell ref="A65:I65"/>
    <mergeCell ref="A64:I64"/>
    <mergeCell ref="A1:I1"/>
    <mergeCell ref="A3:I3"/>
    <mergeCell ref="A4:I4"/>
    <mergeCell ref="G6:I6"/>
    <mergeCell ref="B6:D6"/>
  </mergeCells>
  <phoneticPr fontId="0" type="noConversion"/>
  <hyperlinks>
    <hyperlink ref="A65:I65" r:id="rId3" display="Source: Statistics Canada, 2021 Census of Population, Table 98-10-0338-01  Ethnic or cultural origin by generation status" xr:uid="{AC239A58-EBBB-41F1-8AFE-D157C55F08A2}"/>
  </hyperlinks>
  <printOptions horizontalCentered="1"/>
  <pageMargins left="0.74803149606299202" right="0.74803149606299202" top="0.98425196850393704" bottom="0.98425196850393704" header="0.511811023622047" footer="0.511811023622047"/>
  <pageSetup scale="67" firstPageNumber="29" orientation="portrait" useFirstPageNumber="1" r:id="rId4"/>
  <headerFooter differentFirst="1" alignWithMargins="0"/>
  <rowBreaks count="1" manualBreakCount="1">
    <brk id="65" max="8" man="1"/>
  </rowBreaks>
  <legacyDrawingHF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5"/>
    <pageSetUpPr fitToPage="1"/>
  </sheetPr>
  <dimension ref="A1:I73"/>
  <sheetViews>
    <sheetView zoomScaleNormal="100" workbookViewId="0">
      <selection sqref="A1:I1"/>
    </sheetView>
  </sheetViews>
  <sheetFormatPr defaultColWidth="9.140625" defaultRowHeight="12.75" x14ac:dyDescent="0.2"/>
  <cols>
    <col min="1" max="1" width="40.42578125" style="206" bestFit="1" customWidth="1"/>
    <col min="2" max="3" width="9.7109375" style="69" customWidth="1"/>
    <col min="4" max="4" width="10.42578125" style="69" bestFit="1" customWidth="1"/>
    <col min="5" max="5" width="1.28515625" style="69" customWidth="1"/>
    <col min="6" max="6" width="33.7109375" style="206" customWidth="1"/>
    <col min="7" max="9" width="9.7109375" style="69" customWidth="1"/>
    <col min="10" max="16384" width="9.140625" style="69"/>
  </cols>
  <sheetData>
    <row r="1" spans="1:9" ht="18" x14ac:dyDescent="0.25">
      <c r="A1" s="837" t="s">
        <v>1733</v>
      </c>
      <c r="B1" s="837"/>
      <c r="C1" s="837"/>
      <c r="D1" s="837"/>
      <c r="E1" s="837"/>
      <c r="F1" s="837"/>
      <c r="G1" s="837"/>
      <c r="H1" s="837"/>
      <c r="I1" s="837"/>
    </row>
    <row r="2" spans="1:9" ht="12.75" customHeight="1" x14ac:dyDescent="0.25">
      <c r="A2" s="43"/>
      <c r="B2" s="14"/>
      <c r="C2" s="14"/>
      <c r="D2" s="14"/>
      <c r="E2" s="14"/>
      <c r="F2" s="43"/>
      <c r="G2" s="14"/>
      <c r="H2" s="14"/>
      <c r="I2" s="14"/>
    </row>
    <row r="3" spans="1:9" ht="18" x14ac:dyDescent="0.25">
      <c r="A3" s="837" t="s">
        <v>2144</v>
      </c>
      <c r="B3" s="837"/>
      <c r="C3" s="837"/>
      <c r="D3" s="837"/>
      <c r="E3" s="837"/>
      <c r="F3" s="837"/>
      <c r="G3" s="837"/>
      <c r="H3" s="837"/>
      <c r="I3" s="837"/>
    </row>
    <row r="4" spans="1:9" ht="18" x14ac:dyDescent="0.25">
      <c r="A4" s="837" t="s">
        <v>381</v>
      </c>
      <c r="B4" s="837"/>
      <c r="C4" s="837"/>
      <c r="D4" s="837"/>
      <c r="E4" s="837"/>
      <c r="F4" s="837"/>
      <c r="G4" s="837"/>
      <c r="H4" s="837"/>
      <c r="I4" s="837"/>
    </row>
    <row r="5" spans="1:9" ht="12.75" customHeight="1" x14ac:dyDescent="0.25">
      <c r="A5" s="254" t="s">
        <v>987</v>
      </c>
      <c r="B5" s="255"/>
      <c r="C5" s="255"/>
      <c r="D5" s="255"/>
      <c r="E5" s="14"/>
      <c r="F5" s="254"/>
      <c r="G5" s="255"/>
      <c r="H5" s="255"/>
      <c r="I5" s="255"/>
    </row>
    <row r="6" spans="1:9" s="207" customFormat="1" ht="15.75" customHeight="1" x14ac:dyDescent="0.25">
      <c r="A6" s="418"/>
      <c r="B6" s="883" t="s">
        <v>674</v>
      </c>
      <c r="C6" s="884"/>
      <c r="D6" s="885"/>
      <c r="E6" s="256"/>
      <c r="F6" s="257"/>
      <c r="G6" s="883" t="s">
        <v>674</v>
      </c>
      <c r="H6" s="884"/>
      <c r="I6" s="885"/>
    </row>
    <row r="7" spans="1:9" ht="15.75" customHeight="1" x14ac:dyDescent="0.25">
      <c r="A7" s="419" t="s">
        <v>675</v>
      </c>
      <c r="B7" s="247" t="s">
        <v>315</v>
      </c>
      <c r="C7" s="15" t="s">
        <v>603</v>
      </c>
      <c r="D7" s="258" t="s">
        <v>676</v>
      </c>
      <c r="E7" s="256"/>
      <c r="F7" s="10" t="s">
        <v>675</v>
      </c>
      <c r="G7" s="247" t="s">
        <v>315</v>
      </c>
      <c r="H7" s="15" t="s">
        <v>603</v>
      </c>
      <c r="I7" s="258" t="s">
        <v>676</v>
      </c>
    </row>
    <row r="8" spans="1:9" s="15" customFormat="1" ht="4.5" customHeight="1" thickBot="1" x14ac:dyDescent="0.3">
      <c r="A8" s="420"/>
      <c r="B8" s="259"/>
      <c r="C8" s="260"/>
      <c r="D8" s="261"/>
      <c r="E8" s="262"/>
      <c r="F8" s="263"/>
      <c r="G8" s="264"/>
      <c r="H8" s="260"/>
      <c r="I8" s="261"/>
    </row>
    <row r="9" spans="1:9" ht="4.5" customHeight="1" x14ac:dyDescent="0.2">
      <c r="A9" s="319"/>
      <c r="B9" s="265"/>
      <c r="C9" s="108"/>
      <c r="D9" s="266"/>
      <c r="E9" s="262"/>
      <c r="G9" s="267"/>
      <c r="I9" s="268"/>
    </row>
    <row r="10" spans="1:9" s="24" customFormat="1" ht="12.75" customHeight="1" x14ac:dyDescent="0.2">
      <c r="A10" s="540" t="s">
        <v>2162</v>
      </c>
      <c r="B10" s="745">
        <v>950</v>
      </c>
      <c r="C10" s="746">
        <v>375</v>
      </c>
      <c r="D10" s="747">
        <v>580</v>
      </c>
      <c r="E10" s="539"/>
      <c r="F10" s="540" t="s">
        <v>1427</v>
      </c>
      <c r="G10" s="745">
        <v>11820</v>
      </c>
      <c r="H10" s="746">
        <v>9755</v>
      </c>
      <c r="I10" s="747">
        <v>2060</v>
      </c>
    </row>
    <row r="11" spans="1:9" ht="12.75" customHeight="1" x14ac:dyDescent="0.2">
      <c r="A11" s="422" t="s">
        <v>1415</v>
      </c>
      <c r="B11" s="748">
        <v>15</v>
      </c>
      <c r="C11" s="395">
        <v>0</v>
      </c>
      <c r="D11" s="749">
        <v>15</v>
      </c>
      <c r="E11" s="539"/>
      <c r="F11" s="763" t="s">
        <v>1434</v>
      </c>
      <c r="G11" s="748"/>
      <c r="H11" s="395"/>
      <c r="I11" s="749"/>
    </row>
    <row r="12" spans="1:9" ht="12.75" customHeight="1" x14ac:dyDescent="0.2">
      <c r="A12" s="422" t="s">
        <v>1705</v>
      </c>
      <c r="B12" s="748">
        <v>15</v>
      </c>
      <c r="C12" s="395">
        <v>10</v>
      </c>
      <c r="D12" s="749">
        <v>0</v>
      </c>
      <c r="E12" s="539"/>
      <c r="F12" s="763" t="s">
        <v>1435</v>
      </c>
      <c r="G12" s="748">
        <v>1715</v>
      </c>
      <c r="H12" s="395">
        <v>945</v>
      </c>
      <c r="I12" s="749">
        <v>775</v>
      </c>
    </row>
    <row r="13" spans="1:9" ht="12.75" customHeight="1" x14ac:dyDescent="0.2">
      <c r="A13" s="422" t="s">
        <v>1416</v>
      </c>
      <c r="B13" s="748">
        <v>160</v>
      </c>
      <c r="C13" s="395">
        <v>50</v>
      </c>
      <c r="D13" s="749">
        <v>115</v>
      </c>
      <c r="E13" s="539"/>
      <c r="F13" s="544" t="s">
        <v>1719</v>
      </c>
      <c r="G13" s="750">
        <v>25</v>
      </c>
      <c r="H13" s="180">
        <v>0</v>
      </c>
      <c r="I13" s="751">
        <v>25</v>
      </c>
    </row>
    <row r="14" spans="1:9" ht="12.75" customHeight="1" x14ac:dyDescent="0.2">
      <c r="A14" s="422" t="s">
        <v>1417</v>
      </c>
      <c r="B14" s="748">
        <v>55</v>
      </c>
      <c r="C14" s="395">
        <v>20</v>
      </c>
      <c r="D14" s="749">
        <v>30</v>
      </c>
      <c r="E14" s="269"/>
      <c r="F14" s="544" t="s">
        <v>1022</v>
      </c>
      <c r="G14" s="750">
        <v>210</v>
      </c>
      <c r="H14" s="180">
        <v>195</v>
      </c>
      <c r="I14" s="751">
        <v>15</v>
      </c>
    </row>
    <row r="15" spans="1:9" ht="12.75" customHeight="1" x14ac:dyDescent="0.2">
      <c r="A15" s="422" t="s">
        <v>1706</v>
      </c>
      <c r="B15" s="748">
        <v>60</v>
      </c>
      <c r="C15" s="395">
        <v>40</v>
      </c>
      <c r="D15" s="749">
        <v>20</v>
      </c>
      <c r="E15" s="269"/>
      <c r="F15" s="544" t="s">
        <v>436</v>
      </c>
      <c r="G15" s="750">
        <v>30</v>
      </c>
      <c r="H15" s="180">
        <v>15</v>
      </c>
      <c r="I15" s="751">
        <v>20</v>
      </c>
    </row>
    <row r="16" spans="1:9" ht="12.75" customHeight="1" x14ac:dyDescent="0.2">
      <c r="A16" s="422" t="s">
        <v>1707</v>
      </c>
      <c r="B16" s="748">
        <v>20</v>
      </c>
      <c r="C16" s="395">
        <v>0</v>
      </c>
      <c r="D16" s="749">
        <v>20</v>
      </c>
      <c r="E16" s="269"/>
      <c r="F16" s="544" t="s">
        <v>1720</v>
      </c>
      <c r="G16" s="750">
        <v>45</v>
      </c>
      <c r="H16" s="180">
        <v>15</v>
      </c>
      <c r="I16" s="751">
        <v>30</v>
      </c>
    </row>
    <row r="17" spans="1:9" ht="12.75" customHeight="1" x14ac:dyDescent="0.2">
      <c r="A17" s="422" t="s">
        <v>1708</v>
      </c>
      <c r="B17" s="748">
        <v>50</v>
      </c>
      <c r="C17" s="395">
        <v>0</v>
      </c>
      <c r="D17" s="749">
        <v>45</v>
      </c>
      <c r="E17" s="269"/>
      <c r="F17" s="544" t="s">
        <v>2163</v>
      </c>
      <c r="G17" s="750">
        <v>10</v>
      </c>
      <c r="H17" s="180">
        <v>10</v>
      </c>
      <c r="I17" s="751">
        <v>0</v>
      </c>
    </row>
    <row r="18" spans="1:9" ht="12.75" customHeight="1" x14ac:dyDescent="0.2">
      <c r="A18" s="422" t="s">
        <v>2164</v>
      </c>
      <c r="B18" s="748">
        <v>60</v>
      </c>
      <c r="C18" s="395">
        <v>15</v>
      </c>
      <c r="D18" s="749">
        <v>45</v>
      </c>
      <c r="E18" s="269"/>
      <c r="F18" s="544" t="s">
        <v>2165</v>
      </c>
      <c r="G18" s="750">
        <v>10</v>
      </c>
      <c r="H18" s="180">
        <v>0</v>
      </c>
      <c r="I18" s="751">
        <v>10</v>
      </c>
    </row>
    <row r="19" spans="1:9" ht="12.75" customHeight="1" x14ac:dyDescent="0.2">
      <c r="A19" s="422" t="s">
        <v>2166</v>
      </c>
      <c r="B19" s="748">
        <v>35</v>
      </c>
      <c r="C19" s="395">
        <v>15</v>
      </c>
      <c r="D19" s="749">
        <v>25</v>
      </c>
      <c r="E19" s="269"/>
      <c r="F19" s="544" t="s">
        <v>663</v>
      </c>
      <c r="G19" s="750">
        <v>710</v>
      </c>
      <c r="H19" s="180">
        <v>265</v>
      </c>
      <c r="I19" s="751">
        <v>445</v>
      </c>
    </row>
    <row r="20" spans="1:9" ht="12.75" customHeight="1" x14ac:dyDescent="0.2">
      <c r="A20" s="422" t="s">
        <v>1418</v>
      </c>
      <c r="B20" s="748">
        <v>255</v>
      </c>
      <c r="C20" s="395">
        <v>125</v>
      </c>
      <c r="D20" s="749">
        <v>125</v>
      </c>
      <c r="E20" s="539"/>
      <c r="F20" s="544" t="s">
        <v>1721</v>
      </c>
      <c r="G20" s="750">
        <v>90</v>
      </c>
      <c r="H20" s="180">
        <v>25</v>
      </c>
      <c r="I20" s="751">
        <v>70</v>
      </c>
    </row>
    <row r="21" spans="1:9" ht="12.75" customHeight="1" x14ac:dyDescent="0.2">
      <c r="A21" s="422" t="s">
        <v>1709</v>
      </c>
      <c r="B21" s="748">
        <v>10</v>
      </c>
      <c r="C21" s="395">
        <v>0</v>
      </c>
      <c r="D21" s="749">
        <v>10</v>
      </c>
      <c r="E21" s="539"/>
      <c r="F21" s="544" t="s">
        <v>2167</v>
      </c>
      <c r="G21" s="750">
        <v>60</v>
      </c>
      <c r="H21" s="180">
        <v>45</v>
      </c>
      <c r="I21" s="751">
        <v>15</v>
      </c>
    </row>
    <row r="22" spans="1:9" ht="12.75" customHeight="1" x14ac:dyDescent="0.2">
      <c r="A22" s="422" t="s">
        <v>2168</v>
      </c>
      <c r="B22" s="748">
        <v>250</v>
      </c>
      <c r="C22" s="395">
        <v>80</v>
      </c>
      <c r="D22" s="749">
        <v>145</v>
      </c>
      <c r="E22" s="269"/>
      <c r="F22" s="544" t="s">
        <v>1428</v>
      </c>
      <c r="G22" s="750">
        <v>15</v>
      </c>
      <c r="H22" s="180">
        <v>0</v>
      </c>
      <c r="I22" s="751">
        <v>15</v>
      </c>
    </row>
    <row r="23" spans="1:9" ht="12.75" customHeight="1" x14ac:dyDescent="0.2">
      <c r="A23" s="270"/>
      <c r="B23" s="764"/>
      <c r="C23" s="68"/>
      <c r="D23" s="765"/>
      <c r="E23" s="269"/>
      <c r="F23" s="544" t="s">
        <v>666</v>
      </c>
      <c r="G23" s="750">
        <v>390</v>
      </c>
      <c r="H23" s="180">
        <v>250</v>
      </c>
      <c r="I23" s="751">
        <v>145</v>
      </c>
    </row>
    <row r="24" spans="1:9" ht="12.75" customHeight="1" x14ac:dyDescent="0.2">
      <c r="A24" s="540" t="s">
        <v>1423</v>
      </c>
      <c r="B24" s="745">
        <v>1460</v>
      </c>
      <c r="C24" s="746">
        <v>805</v>
      </c>
      <c r="D24" s="747">
        <v>650</v>
      </c>
      <c r="E24" s="269"/>
      <c r="F24" s="544" t="s">
        <v>1722</v>
      </c>
      <c r="G24" s="750">
        <v>10</v>
      </c>
      <c r="H24" s="180">
        <v>0</v>
      </c>
      <c r="I24" s="751">
        <v>0</v>
      </c>
    </row>
    <row r="25" spans="1:9" ht="12.75" customHeight="1" x14ac:dyDescent="0.2">
      <c r="A25" s="422" t="s">
        <v>2169</v>
      </c>
      <c r="B25" s="748">
        <v>485</v>
      </c>
      <c r="C25" s="395">
        <v>195</v>
      </c>
      <c r="D25" s="749">
        <v>290</v>
      </c>
      <c r="E25" s="539"/>
      <c r="F25" s="544" t="s">
        <v>2170</v>
      </c>
      <c r="G25" s="750">
        <v>50</v>
      </c>
      <c r="H25" s="180">
        <v>30</v>
      </c>
      <c r="I25" s="751">
        <v>25</v>
      </c>
    </row>
    <row r="26" spans="1:9" ht="12.75" customHeight="1" x14ac:dyDescent="0.2">
      <c r="A26" s="763" t="s">
        <v>1424</v>
      </c>
      <c r="B26" s="748">
        <v>435</v>
      </c>
      <c r="C26" s="395">
        <v>300</v>
      </c>
      <c r="D26" s="749">
        <v>135</v>
      </c>
      <c r="E26" s="539"/>
      <c r="F26" s="544" t="s">
        <v>1723</v>
      </c>
      <c r="G26" s="750"/>
      <c r="H26" s="180"/>
      <c r="I26" s="751"/>
    </row>
    <row r="27" spans="1:9" ht="12.75" customHeight="1" x14ac:dyDescent="0.2">
      <c r="A27" s="421" t="s">
        <v>1710</v>
      </c>
      <c r="B27" s="750">
        <v>25</v>
      </c>
      <c r="C27" s="180">
        <v>25</v>
      </c>
      <c r="D27" s="751">
        <v>0</v>
      </c>
      <c r="E27" s="269"/>
      <c r="F27" s="544" t="s">
        <v>1724</v>
      </c>
      <c r="G27" s="750">
        <v>80</v>
      </c>
      <c r="H27" s="180">
        <v>35</v>
      </c>
      <c r="I27" s="751">
        <v>45</v>
      </c>
    </row>
    <row r="28" spans="1:9" ht="12.75" customHeight="1" x14ac:dyDescent="0.2">
      <c r="A28" s="421" t="s">
        <v>1711</v>
      </c>
      <c r="B28" s="750">
        <v>10</v>
      </c>
      <c r="C28" s="180">
        <v>10</v>
      </c>
      <c r="D28" s="751">
        <v>0</v>
      </c>
      <c r="E28" s="269"/>
      <c r="F28" s="763" t="s">
        <v>1436</v>
      </c>
      <c r="G28" s="748">
        <v>3345</v>
      </c>
      <c r="H28" s="395">
        <v>2805</v>
      </c>
      <c r="I28" s="749">
        <v>540</v>
      </c>
    </row>
    <row r="29" spans="1:9" ht="12.75" customHeight="1" x14ac:dyDescent="0.2">
      <c r="A29" s="421" t="s">
        <v>2171</v>
      </c>
      <c r="B29" s="750">
        <v>75</v>
      </c>
      <c r="C29" s="180">
        <v>45</v>
      </c>
      <c r="D29" s="751">
        <v>25</v>
      </c>
      <c r="E29" s="269"/>
      <c r="F29" s="544" t="s">
        <v>1429</v>
      </c>
      <c r="G29" s="750">
        <v>110</v>
      </c>
      <c r="H29" s="180">
        <v>105</v>
      </c>
      <c r="I29" s="751">
        <v>0</v>
      </c>
    </row>
    <row r="30" spans="1:9" ht="12.75" customHeight="1" x14ac:dyDescent="0.2">
      <c r="A30" s="421" t="s">
        <v>1421</v>
      </c>
      <c r="B30" s="750">
        <v>185</v>
      </c>
      <c r="C30" s="180">
        <v>100</v>
      </c>
      <c r="D30" s="751">
        <v>85</v>
      </c>
      <c r="E30" s="269"/>
      <c r="F30" s="544" t="s">
        <v>1725</v>
      </c>
      <c r="G30" s="750">
        <v>25</v>
      </c>
      <c r="H30" s="180">
        <v>25</v>
      </c>
      <c r="I30" s="751">
        <v>0</v>
      </c>
    </row>
    <row r="31" spans="1:9" ht="12.75" customHeight="1" x14ac:dyDescent="0.2">
      <c r="A31" s="421" t="s">
        <v>1712</v>
      </c>
      <c r="B31" s="750">
        <v>110</v>
      </c>
      <c r="C31" s="180">
        <v>55</v>
      </c>
      <c r="D31" s="751">
        <v>50</v>
      </c>
      <c r="E31" s="539"/>
      <c r="F31" s="544" t="s">
        <v>1726</v>
      </c>
      <c r="G31" s="750">
        <v>20</v>
      </c>
      <c r="H31" s="180">
        <v>10</v>
      </c>
      <c r="I31" s="751">
        <v>10</v>
      </c>
    </row>
    <row r="32" spans="1:9" ht="12.75" customHeight="1" x14ac:dyDescent="0.2">
      <c r="A32" s="421" t="s">
        <v>1713</v>
      </c>
      <c r="B32" s="750">
        <v>95</v>
      </c>
      <c r="C32" s="180">
        <v>35</v>
      </c>
      <c r="D32" s="751">
        <v>60</v>
      </c>
      <c r="E32" s="539"/>
      <c r="F32" s="544" t="s">
        <v>2172</v>
      </c>
      <c r="G32" s="750">
        <v>45</v>
      </c>
      <c r="H32" s="180">
        <v>35</v>
      </c>
      <c r="I32" s="751">
        <v>10</v>
      </c>
    </row>
    <row r="33" spans="1:9" ht="12.75" customHeight="1" x14ac:dyDescent="0.2">
      <c r="A33" s="763" t="s">
        <v>1425</v>
      </c>
      <c r="B33" s="748">
        <v>235</v>
      </c>
      <c r="C33" s="395">
        <v>140</v>
      </c>
      <c r="D33" s="749">
        <v>95</v>
      </c>
      <c r="E33" s="318"/>
      <c r="F33" s="544" t="s">
        <v>2173</v>
      </c>
      <c r="G33" s="750">
        <v>2280</v>
      </c>
      <c r="H33" s="180">
        <v>1835</v>
      </c>
      <c r="I33" s="751">
        <v>445</v>
      </c>
    </row>
    <row r="34" spans="1:9" ht="12.75" customHeight="1" x14ac:dyDescent="0.2">
      <c r="A34" s="421" t="s">
        <v>1714</v>
      </c>
      <c r="B34" s="750">
        <v>90</v>
      </c>
      <c r="C34" s="180">
        <v>45</v>
      </c>
      <c r="D34" s="751">
        <v>45</v>
      </c>
      <c r="E34" s="269"/>
      <c r="F34" s="544" t="s">
        <v>2174</v>
      </c>
      <c r="G34" s="750">
        <v>20</v>
      </c>
      <c r="H34" s="180">
        <v>0</v>
      </c>
      <c r="I34" s="751">
        <v>20</v>
      </c>
    </row>
    <row r="35" spans="1:9" ht="12.75" customHeight="1" x14ac:dyDescent="0.2">
      <c r="A35" s="421" t="s">
        <v>1715</v>
      </c>
      <c r="B35" s="750">
        <v>65</v>
      </c>
      <c r="C35" s="180">
        <v>45</v>
      </c>
      <c r="D35" s="751">
        <v>20</v>
      </c>
      <c r="E35" s="269"/>
      <c r="F35" s="544" t="s">
        <v>2175</v>
      </c>
      <c r="G35" s="750">
        <v>65</v>
      </c>
      <c r="H35" s="180">
        <v>45</v>
      </c>
      <c r="I35" s="751">
        <v>20</v>
      </c>
    </row>
    <row r="36" spans="1:9" ht="12.75" customHeight="1" x14ac:dyDescent="0.2">
      <c r="A36" s="421" t="s">
        <v>2176</v>
      </c>
      <c r="B36" s="750">
        <v>10</v>
      </c>
      <c r="C36" s="180">
        <v>0</v>
      </c>
      <c r="D36" s="751">
        <v>10</v>
      </c>
      <c r="E36" s="269"/>
      <c r="F36" s="544" t="s">
        <v>1430</v>
      </c>
      <c r="G36" s="750">
        <v>130</v>
      </c>
      <c r="H36" s="180">
        <v>120</v>
      </c>
      <c r="I36" s="751">
        <v>15</v>
      </c>
    </row>
    <row r="37" spans="1:9" ht="12.75" customHeight="1" x14ac:dyDescent="0.2">
      <c r="A37" s="421" t="s">
        <v>2177</v>
      </c>
      <c r="B37" s="750">
        <v>45</v>
      </c>
      <c r="C37" s="180">
        <v>20</v>
      </c>
      <c r="D37" s="751">
        <v>25</v>
      </c>
      <c r="E37" s="318"/>
      <c r="F37" s="544" t="s">
        <v>1431</v>
      </c>
      <c r="G37" s="750">
        <v>110</v>
      </c>
      <c r="H37" s="180">
        <v>90</v>
      </c>
      <c r="I37" s="751">
        <v>25</v>
      </c>
    </row>
    <row r="38" spans="1:9" ht="12.75" customHeight="1" x14ac:dyDescent="0.2">
      <c r="A38" s="763" t="s">
        <v>1426</v>
      </c>
      <c r="B38" s="748">
        <v>320</v>
      </c>
      <c r="C38" s="395">
        <v>165</v>
      </c>
      <c r="D38" s="749">
        <v>150</v>
      </c>
      <c r="E38" s="318"/>
      <c r="F38" s="544" t="s">
        <v>1727</v>
      </c>
      <c r="G38" s="750">
        <v>415</v>
      </c>
      <c r="H38" s="180">
        <v>290</v>
      </c>
      <c r="I38" s="751">
        <v>130</v>
      </c>
    </row>
    <row r="39" spans="1:9" ht="12.75" customHeight="1" x14ac:dyDescent="0.2">
      <c r="A39" s="421" t="s">
        <v>2178</v>
      </c>
      <c r="B39" s="750">
        <v>50</v>
      </c>
      <c r="C39" s="180">
        <v>15</v>
      </c>
      <c r="D39" s="751">
        <v>30</v>
      </c>
      <c r="E39" s="318"/>
      <c r="F39" s="544" t="s">
        <v>1432</v>
      </c>
      <c r="G39" s="750">
        <v>100</v>
      </c>
      <c r="H39" s="180">
        <v>95</v>
      </c>
      <c r="I39" s="751">
        <v>0</v>
      </c>
    </row>
    <row r="40" spans="1:9" ht="12.75" customHeight="1" x14ac:dyDescent="0.2">
      <c r="A40" s="421" t="s">
        <v>1716</v>
      </c>
      <c r="B40" s="750">
        <v>20</v>
      </c>
      <c r="C40" s="180">
        <v>10</v>
      </c>
      <c r="D40" s="751">
        <v>15</v>
      </c>
      <c r="E40" s="318"/>
      <c r="F40" s="763" t="s">
        <v>1437</v>
      </c>
      <c r="G40" s="748">
        <v>6385</v>
      </c>
      <c r="H40" s="395">
        <v>5650</v>
      </c>
      <c r="I40" s="749">
        <v>730</v>
      </c>
    </row>
    <row r="41" spans="1:9" ht="12.75" customHeight="1" x14ac:dyDescent="0.2">
      <c r="A41" s="421" t="s">
        <v>2179</v>
      </c>
      <c r="B41" s="750">
        <v>20</v>
      </c>
      <c r="C41" s="180">
        <v>20</v>
      </c>
      <c r="D41" s="751">
        <v>0</v>
      </c>
      <c r="E41" s="755"/>
      <c r="F41" s="544" t="s">
        <v>1729</v>
      </c>
      <c r="G41" s="766">
        <v>80</v>
      </c>
      <c r="H41" s="169">
        <v>70</v>
      </c>
      <c r="I41" s="767">
        <v>15</v>
      </c>
    </row>
    <row r="42" spans="1:9" ht="12.75" customHeight="1" x14ac:dyDescent="0.2">
      <c r="A42" s="421" t="s">
        <v>1717</v>
      </c>
      <c r="B42" s="750">
        <v>60</v>
      </c>
      <c r="C42" s="180">
        <v>60</v>
      </c>
      <c r="D42" s="751">
        <v>0</v>
      </c>
      <c r="E42" s="316"/>
      <c r="F42" s="544" t="s">
        <v>2180</v>
      </c>
      <c r="G42" s="766">
        <v>15</v>
      </c>
      <c r="H42" s="169">
        <v>10</v>
      </c>
      <c r="I42" s="767">
        <v>10</v>
      </c>
    </row>
    <row r="43" spans="1:9" ht="12.75" customHeight="1" x14ac:dyDescent="0.2">
      <c r="A43" s="421" t="s">
        <v>1422</v>
      </c>
      <c r="B43" s="750">
        <v>65</v>
      </c>
      <c r="C43" s="180">
        <v>15</v>
      </c>
      <c r="D43" s="751">
        <v>55</v>
      </c>
      <c r="E43" s="316"/>
      <c r="F43" s="544" t="s">
        <v>664</v>
      </c>
      <c r="G43" s="766">
        <v>3050</v>
      </c>
      <c r="H43" s="169">
        <v>2720</v>
      </c>
      <c r="I43" s="767">
        <v>330</v>
      </c>
    </row>
    <row r="44" spans="1:9" ht="12.75" customHeight="1" x14ac:dyDescent="0.2">
      <c r="A44" s="421" t="s">
        <v>2181</v>
      </c>
      <c r="B44" s="750">
        <v>25</v>
      </c>
      <c r="C44" s="180">
        <v>0</v>
      </c>
      <c r="D44" s="751">
        <v>20</v>
      </c>
      <c r="E44" s="316"/>
      <c r="F44" s="544" t="s">
        <v>665</v>
      </c>
      <c r="G44" s="766">
        <v>1600</v>
      </c>
      <c r="H44" s="169">
        <v>1445</v>
      </c>
      <c r="I44" s="767">
        <v>155</v>
      </c>
    </row>
    <row r="45" spans="1:9" ht="12.75" customHeight="1" x14ac:dyDescent="0.2">
      <c r="A45" s="421" t="s">
        <v>1718</v>
      </c>
      <c r="B45" s="750">
        <v>80</v>
      </c>
      <c r="C45" s="180">
        <v>45</v>
      </c>
      <c r="D45" s="751">
        <v>30</v>
      </c>
      <c r="E45" s="318"/>
      <c r="F45" s="544" t="s">
        <v>2182</v>
      </c>
      <c r="G45" s="766">
        <v>195</v>
      </c>
      <c r="H45" s="169">
        <v>110</v>
      </c>
      <c r="I45" s="767">
        <v>85</v>
      </c>
    </row>
    <row r="46" spans="1:9" ht="12.75" customHeight="1" x14ac:dyDescent="0.2">
      <c r="A46" s="763"/>
      <c r="B46" s="748"/>
      <c r="C46" s="395"/>
      <c r="D46" s="749"/>
      <c r="E46" s="318"/>
      <c r="F46" s="544" t="s">
        <v>2183</v>
      </c>
      <c r="G46" s="766">
        <v>25</v>
      </c>
      <c r="H46" s="169">
        <v>0</v>
      </c>
      <c r="I46" s="767">
        <v>25</v>
      </c>
    </row>
    <row r="47" spans="1:9" ht="12.75" customHeight="1" x14ac:dyDescent="0.2">
      <c r="A47" s="545" t="s">
        <v>1438</v>
      </c>
      <c r="B47" s="746">
        <v>140</v>
      </c>
      <c r="C47" s="746">
        <v>10</v>
      </c>
      <c r="D47" s="747">
        <v>125</v>
      </c>
      <c r="E47" s="318"/>
      <c r="F47" s="544" t="s">
        <v>2184</v>
      </c>
      <c r="G47" s="766">
        <v>250</v>
      </c>
      <c r="H47" s="169">
        <v>110</v>
      </c>
      <c r="I47" s="767">
        <v>145</v>
      </c>
    </row>
    <row r="48" spans="1:9" ht="12.75" customHeight="1" x14ac:dyDescent="0.2">
      <c r="A48" s="416" t="s">
        <v>1439</v>
      </c>
      <c r="B48" s="748">
        <v>120</v>
      </c>
      <c r="C48" s="395">
        <v>0</v>
      </c>
      <c r="D48" s="749">
        <v>110</v>
      </c>
      <c r="E48" s="318"/>
      <c r="F48" s="544" t="s">
        <v>2185</v>
      </c>
      <c r="G48" s="766">
        <v>70</v>
      </c>
      <c r="H48" s="169">
        <v>50</v>
      </c>
      <c r="I48" s="767">
        <v>15</v>
      </c>
    </row>
    <row r="49" spans="1:9" ht="12.75" customHeight="1" x14ac:dyDescent="0.2">
      <c r="A49" s="416" t="s">
        <v>1728</v>
      </c>
      <c r="B49" s="748">
        <v>15</v>
      </c>
      <c r="C49" s="395">
        <v>0</v>
      </c>
      <c r="D49" s="749">
        <v>10</v>
      </c>
      <c r="E49" s="318"/>
      <c r="F49" s="544" t="s">
        <v>1181</v>
      </c>
      <c r="G49" s="766">
        <v>130</v>
      </c>
      <c r="H49" s="169">
        <v>80</v>
      </c>
      <c r="I49" s="767">
        <v>50</v>
      </c>
    </row>
    <row r="50" spans="1:9" ht="12.75" customHeight="1" x14ac:dyDescent="0.2">
      <c r="A50" s="416"/>
      <c r="B50" s="414"/>
      <c r="C50" s="768"/>
      <c r="D50" s="415"/>
      <c r="E50" s="318"/>
      <c r="F50" s="544" t="s">
        <v>2186</v>
      </c>
      <c r="G50" s="766">
        <v>35</v>
      </c>
      <c r="H50" s="169">
        <v>35</v>
      </c>
      <c r="I50" s="767">
        <v>0</v>
      </c>
    </row>
    <row r="51" spans="1:9" ht="12.75" customHeight="1" x14ac:dyDescent="0.2">
      <c r="A51" s="544"/>
      <c r="B51" s="541"/>
      <c r="C51" s="88"/>
      <c r="D51" s="542"/>
      <c r="E51" s="318"/>
      <c r="F51" s="544" t="s">
        <v>1433</v>
      </c>
      <c r="G51" s="766">
        <v>170</v>
      </c>
      <c r="H51" s="169">
        <v>165</v>
      </c>
      <c r="I51" s="767">
        <v>10</v>
      </c>
    </row>
    <row r="52" spans="1:9" ht="12.75" customHeight="1" x14ac:dyDescent="0.2">
      <c r="A52" s="756"/>
      <c r="B52" s="755"/>
      <c r="C52" s="138"/>
      <c r="D52" s="752"/>
      <c r="E52" s="318"/>
      <c r="F52" s="544" t="s">
        <v>1182</v>
      </c>
      <c r="G52" s="766">
        <v>730</v>
      </c>
      <c r="H52" s="169">
        <v>710</v>
      </c>
      <c r="I52" s="767">
        <v>20</v>
      </c>
    </row>
    <row r="53" spans="1:9" ht="12.75" customHeight="1" x14ac:dyDescent="0.2">
      <c r="A53" s="756"/>
      <c r="B53" s="755"/>
      <c r="C53" s="138"/>
      <c r="D53" s="752"/>
      <c r="E53" s="37"/>
      <c r="F53" s="544" t="s">
        <v>2187</v>
      </c>
      <c r="G53" s="750">
        <v>185</v>
      </c>
      <c r="H53" s="180">
        <v>145</v>
      </c>
      <c r="I53" s="751">
        <v>20</v>
      </c>
    </row>
    <row r="54" spans="1:9" ht="12.75" customHeight="1" x14ac:dyDescent="0.2">
      <c r="A54" s="757"/>
      <c r="B54" s="769"/>
      <c r="C54" s="758"/>
      <c r="D54" s="759"/>
      <c r="E54" s="37"/>
      <c r="F54" s="770" t="s">
        <v>2188</v>
      </c>
      <c r="G54" s="771">
        <v>415</v>
      </c>
      <c r="H54" s="761">
        <v>355</v>
      </c>
      <c r="I54" s="762">
        <v>55</v>
      </c>
    </row>
    <row r="56" spans="1:9" x14ac:dyDescent="0.2">
      <c r="A56" s="742" t="s">
        <v>1008</v>
      </c>
      <c r="B56" s="138"/>
      <c r="C56" s="138"/>
      <c r="D56" s="138"/>
      <c r="E56" s="138"/>
      <c r="F56" s="138"/>
      <c r="G56" s="138"/>
      <c r="H56" s="138"/>
      <c r="I56" s="138"/>
    </row>
    <row r="57" spans="1:9" x14ac:dyDescent="0.2">
      <c r="A57" s="742" t="s">
        <v>1009</v>
      </c>
      <c r="B57" s="138"/>
      <c r="C57" s="138"/>
      <c r="D57" s="138"/>
      <c r="E57" s="138"/>
      <c r="F57" s="742"/>
      <c r="G57" s="138"/>
      <c r="H57" s="138"/>
      <c r="I57" s="138"/>
    </row>
    <row r="58" spans="1:9" x14ac:dyDescent="0.2">
      <c r="A58" s="742"/>
      <c r="B58" s="138"/>
      <c r="C58" s="138"/>
      <c r="D58" s="138"/>
      <c r="E58" s="138"/>
      <c r="F58" s="742"/>
      <c r="G58" s="138"/>
      <c r="H58" s="138"/>
      <c r="I58" s="138"/>
    </row>
    <row r="59" spans="1:9" ht="37.5" customHeight="1" x14ac:dyDescent="0.2">
      <c r="A59" s="882" t="s">
        <v>1963</v>
      </c>
      <c r="B59" s="882"/>
      <c r="C59" s="882"/>
      <c r="D59" s="882"/>
      <c r="E59" s="882"/>
      <c r="F59" s="882"/>
      <c r="G59" s="882"/>
      <c r="H59" s="882"/>
      <c r="I59" s="882"/>
    </row>
    <row r="60" spans="1:9" ht="25.15" customHeight="1" x14ac:dyDescent="0.2">
      <c r="A60" s="881" t="s">
        <v>2161</v>
      </c>
      <c r="B60" s="881"/>
      <c r="C60" s="881"/>
      <c r="D60" s="881"/>
      <c r="E60" s="881"/>
      <c r="F60" s="881"/>
      <c r="G60" s="881"/>
      <c r="H60" s="881"/>
      <c r="I60" s="881"/>
    </row>
    <row r="63" spans="1:9" ht="14.25" x14ac:dyDescent="0.2">
      <c r="D63" s="534"/>
      <c r="E63" s="534"/>
    </row>
    <row r="65" spans="7:9" x14ac:dyDescent="0.2">
      <c r="G65" s="127"/>
      <c r="H65" s="127"/>
      <c r="I65" s="127"/>
    </row>
    <row r="66" spans="7:9" x14ac:dyDescent="0.2">
      <c r="G66" s="127"/>
      <c r="H66" s="127"/>
      <c r="I66" s="127"/>
    </row>
    <row r="67" spans="7:9" x14ac:dyDescent="0.2">
      <c r="G67" s="127"/>
      <c r="H67" s="127"/>
      <c r="I67" s="127"/>
    </row>
    <row r="68" spans="7:9" x14ac:dyDescent="0.2">
      <c r="G68" s="127"/>
      <c r="H68" s="127"/>
      <c r="I68" s="127"/>
    </row>
    <row r="69" spans="7:9" x14ac:dyDescent="0.2">
      <c r="G69" s="127"/>
      <c r="H69" s="127"/>
      <c r="I69" s="127"/>
    </row>
    <row r="70" spans="7:9" x14ac:dyDescent="0.2">
      <c r="G70" s="127"/>
      <c r="H70" s="127"/>
      <c r="I70" s="127"/>
    </row>
    <row r="71" spans="7:9" x14ac:dyDescent="0.2">
      <c r="G71" s="127"/>
      <c r="H71" s="127"/>
      <c r="I71" s="127"/>
    </row>
    <row r="72" spans="7:9" x14ac:dyDescent="0.2">
      <c r="G72" s="127"/>
      <c r="H72" s="127"/>
      <c r="I72" s="127"/>
    </row>
    <row r="73" spans="7:9" x14ac:dyDescent="0.2">
      <c r="G73" s="127"/>
      <c r="H73" s="127"/>
      <c r="I73" s="127"/>
    </row>
  </sheetData>
  <mergeCells count="7">
    <mergeCell ref="A60:I60"/>
    <mergeCell ref="A59:I59"/>
    <mergeCell ref="A1:I1"/>
    <mergeCell ref="A3:I3"/>
    <mergeCell ref="A4:I4"/>
    <mergeCell ref="B6:D6"/>
    <mergeCell ref="G6:I6"/>
  </mergeCells>
  <hyperlinks>
    <hyperlink ref="A60:I60" r:id="rId1" display="Source: Statistics Canada, 2021 Census of Population, Table 98-10-0338-01  Ethnic or cultural origin by generation status" xr:uid="{A56094D8-79EF-4D0C-ABE6-C5FDB1148D9B}"/>
  </hyperlinks>
  <printOptions horizontalCentered="1"/>
  <pageMargins left="0.74803149606299202" right="0.74803149606299202" top="0.98425196850393704" bottom="0.98425196850393704" header="0.511811023622047" footer="0.511811023622047"/>
  <pageSetup scale="67" firstPageNumber="29" orientation="portrait" useFirstPageNumber="1" r:id="rId2"/>
  <headerFooter differentFirst="1" alignWithMargins="0"/>
  <rowBreaks count="1" manualBreakCount="1">
    <brk id="60" max="8" man="1"/>
  </rowBreaks>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5"/>
    <pageSetUpPr fitToPage="1"/>
  </sheetPr>
  <dimension ref="A1:J68"/>
  <sheetViews>
    <sheetView zoomScaleNormal="100" workbookViewId="0">
      <selection sqref="A1:E1"/>
    </sheetView>
  </sheetViews>
  <sheetFormatPr defaultRowHeight="12.75" x14ac:dyDescent="0.2"/>
  <cols>
    <col min="1" max="1" width="39.7109375" customWidth="1"/>
    <col min="2" max="4" width="17.42578125" customWidth="1"/>
    <col min="5" max="5" width="19.28515625" customWidth="1"/>
  </cols>
  <sheetData>
    <row r="1" spans="1:10" ht="18" x14ac:dyDescent="0.25">
      <c r="A1" s="837" t="s">
        <v>1018</v>
      </c>
      <c r="B1" s="837"/>
      <c r="C1" s="837"/>
      <c r="D1" s="837"/>
      <c r="E1" s="837"/>
    </row>
    <row r="2" spans="1:10" ht="14.25" customHeight="1" x14ac:dyDescent="0.25">
      <c r="A2" s="25"/>
    </row>
    <row r="3" spans="1:10" ht="18" x14ac:dyDescent="0.25">
      <c r="A3" s="837" t="s">
        <v>2189</v>
      </c>
      <c r="B3" s="837"/>
      <c r="C3" s="837"/>
      <c r="D3" s="837"/>
      <c r="E3" s="837"/>
    </row>
    <row r="4" spans="1:10" ht="18" x14ac:dyDescent="0.25">
      <c r="A4" s="837" t="s">
        <v>381</v>
      </c>
      <c r="B4" s="837"/>
      <c r="C4" s="837"/>
      <c r="D4" s="837"/>
      <c r="E4" s="837"/>
    </row>
    <row r="6" spans="1:10" ht="15.75" x14ac:dyDescent="0.25">
      <c r="B6" s="32" t="s">
        <v>2</v>
      </c>
      <c r="C6" s="32" t="s">
        <v>3</v>
      </c>
      <c r="D6" s="32" t="s">
        <v>4</v>
      </c>
      <c r="E6" s="32" t="s">
        <v>988</v>
      </c>
    </row>
    <row r="7" spans="1:10" ht="4.5" customHeight="1" thickBot="1" x14ac:dyDescent="0.25"/>
    <row r="8" spans="1:10" ht="3.75" customHeight="1" x14ac:dyDescent="0.2">
      <c r="A8" s="441"/>
      <c r="B8" s="441"/>
      <c r="C8" s="441"/>
      <c r="D8" s="441"/>
      <c r="E8" s="441"/>
    </row>
    <row r="9" spans="1:10" ht="15" x14ac:dyDescent="0.25">
      <c r="A9" s="53" t="s">
        <v>1023</v>
      </c>
      <c r="B9" s="44">
        <v>18325</v>
      </c>
      <c r="C9" s="44">
        <v>89770</v>
      </c>
      <c r="D9" s="44">
        <v>46235</v>
      </c>
      <c r="E9" s="44">
        <v>154330</v>
      </c>
      <c r="J9" s="42"/>
    </row>
    <row r="10" spans="1:10" ht="14.25" x14ac:dyDescent="0.2">
      <c r="A10" s="24"/>
      <c r="B10" s="31"/>
      <c r="C10" s="31"/>
      <c r="D10" s="31"/>
      <c r="E10" s="31"/>
    </row>
    <row r="11" spans="1:10" ht="15" x14ac:dyDescent="0.25">
      <c r="A11" s="28" t="s">
        <v>2190</v>
      </c>
      <c r="B11" s="44">
        <v>9070</v>
      </c>
      <c r="C11" s="44">
        <v>43785</v>
      </c>
      <c r="D11" s="44">
        <v>22530</v>
      </c>
      <c r="E11" s="44">
        <v>75385</v>
      </c>
      <c r="G11" s="42"/>
      <c r="H11" s="42"/>
      <c r="I11" s="42"/>
      <c r="J11" s="42"/>
    </row>
    <row r="12" spans="1:10" ht="14.25" x14ac:dyDescent="0.2">
      <c r="A12" s="24" t="s">
        <v>5</v>
      </c>
      <c r="B12" s="31">
        <v>1375</v>
      </c>
      <c r="C12" s="31">
        <v>7220</v>
      </c>
      <c r="D12" s="31">
        <v>3535</v>
      </c>
      <c r="E12" s="31">
        <v>12120</v>
      </c>
      <c r="J12" s="42"/>
    </row>
    <row r="13" spans="1:10" ht="14.25" x14ac:dyDescent="0.2">
      <c r="A13" s="24" t="s">
        <v>6</v>
      </c>
      <c r="B13" s="31">
        <v>3005</v>
      </c>
      <c r="C13" s="31">
        <v>17125</v>
      </c>
      <c r="D13" s="31">
        <v>7510</v>
      </c>
      <c r="E13" s="31">
        <v>27640</v>
      </c>
      <c r="J13" s="42"/>
    </row>
    <row r="14" spans="1:10" ht="14.25" x14ac:dyDescent="0.2">
      <c r="A14" s="24" t="s">
        <v>7</v>
      </c>
      <c r="B14" s="31">
        <v>2665</v>
      </c>
      <c r="C14" s="31">
        <v>11360</v>
      </c>
      <c r="D14" s="31">
        <v>6545</v>
      </c>
      <c r="E14" s="31">
        <v>20565</v>
      </c>
      <c r="J14" s="42"/>
    </row>
    <row r="15" spans="1:10" ht="14.25" x14ac:dyDescent="0.2">
      <c r="A15" s="24" t="s">
        <v>8</v>
      </c>
      <c r="B15" s="31">
        <v>2025</v>
      </c>
      <c r="C15" s="31">
        <v>8090</v>
      </c>
      <c r="D15" s="31">
        <v>4940</v>
      </c>
      <c r="E15" s="31">
        <v>15055</v>
      </c>
      <c r="J15" s="42"/>
    </row>
    <row r="16" spans="1:10" ht="14.25" x14ac:dyDescent="0.2">
      <c r="A16" s="24"/>
      <c r="B16" s="31"/>
      <c r="C16" s="31"/>
      <c r="D16" s="31"/>
      <c r="E16" s="31"/>
    </row>
    <row r="17" spans="1:10" ht="15" x14ac:dyDescent="0.25">
      <c r="A17" s="28" t="s">
        <v>2191</v>
      </c>
      <c r="B17" s="44">
        <v>9255</v>
      </c>
      <c r="C17" s="44">
        <v>45980</v>
      </c>
      <c r="D17" s="44">
        <v>23705</v>
      </c>
      <c r="E17" s="44">
        <v>78945</v>
      </c>
      <c r="G17" s="42"/>
      <c r="H17" s="42"/>
      <c r="I17" s="42"/>
      <c r="J17" s="42"/>
    </row>
    <row r="18" spans="1:10" ht="14.25" x14ac:dyDescent="0.2">
      <c r="A18" s="24" t="s">
        <v>5</v>
      </c>
      <c r="B18" s="31">
        <v>1325</v>
      </c>
      <c r="C18" s="31">
        <v>6815</v>
      </c>
      <c r="D18" s="31">
        <v>3370</v>
      </c>
      <c r="E18" s="31">
        <v>11520</v>
      </c>
      <c r="J18" s="42"/>
    </row>
    <row r="19" spans="1:10" ht="14.25" x14ac:dyDescent="0.2">
      <c r="A19" s="24" t="s">
        <v>6</v>
      </c>
      <c r="B19" s="31">
        <v>2920</v>
      </c>
      <c r="C19" s="31">
        <v>17250</v>
      </c>
      <c r="D19" s="31">
        <v>7620</v>
      </c>
      <c r="E19" s="31">
        <v>27810</v>
      </c>
      <c r="J19" s="42"/>
    </row>
    <row r="20" spans="1:10" ht="14.25" x14ac:dyDescent="0.2">
      <c r="A20" s="24" t="s">
        <v>7</v>
      </c>
      <c r="B20" s="31">
        <v>2710</v>
      </c>
      <c r="C20" s="31">
        <v>12285</v>
      </c>
      <c r="D20" s="31">
        <v>6975</v>
      </c>
      <c r="E20" s="31">
        <v>21975</v>
      </c>
      <c r="J20" s="42"/>
    </row>
    <row r="21" spans="1:10" ht="14.25" x14ac:dyDescent="0.2">
      <c r="A21" s="24" t="s">
        <v>8</v>
      </c>
      <c r="B21" s="31">
        <v>2300</v>
      </c>
      <c r="C21" s="31">
        <v>9625</v>
      </c>
      <c r="D21" s="31">
        <v>5730</v>
      </c>
      <c r="E21" s="31">
        <v>17650</v>
      </c>
      <c r="J21" s="42"/>
    </row>
    <row r="22" spans="1:10" ht="14.25" x14ac:dyDescent="0.2">
      <c r="A22" s="24"/>
    </row>
    <row r="23" spans="1:10" ht="18" x14ac:dyDescent="0.25">
      <c r="A23" s="837" t="s">
        <v>2192</v>
      </c>
      <c r="B23" s="837"/>
      <c r="C23" s="837"/>
      <c r="D23" s="837"/>
      <c r="E23" s="837"/>
    </row>
    <row r="24" spans="1:10" ht="18" x14ac:dyDescent="0.25">
      <c r="A24" s="837" t="s">
        <v>381</v>
      </c>
      <c r="B24" s="837"/>
      <c r="C24" s="837"/>
      <c r="D24" s="837"/>
      <c r="E24" s="837"/>
    </row>
    <row r="25" spans="1:10" ht="14.25" customHeight="1" x14ac:dyDescent="0.25">
      <c r="A25" s="14"/>
      <c r="B25" s="14"/>
      <c r="C25" s="14"/>
      <c r="D25" s="14"/>
      <c r="E25" s="14"/>
    </row>
    <row r="26" spans="1:10" ht="14.25" customHeight="1" x14ac:dyDescent="0.25">
      <c r="A26" s="24"/>
      <c r="B26" s="32" t="s">
        <v>2</v>
      </c>
      <c r="C26" s="32" t="s">
        <v>3</v>
      </c>
      <c r="D26" s="32" t="s">
        <v>4</v>
      </c>
      <c r="E26" s="32" t="s">
        <v>988</v>
      </c>
    </row>
    <row r="27" spans="1:10" ht="5.25" customHeight="1" thickBot="1" x14ac:dyDescent="0.25">
      <c r="A27" s="24"/>
    </row>
    <row r="28" spans="1:10" ht="5.25" customHeight="1" x14ac:dyDescent="0.2">
      <c r="A28" s="434"/>
      <c r="B28" s="441"/>
      <c r="C28" s="441"/>
      <c r="D28" s="441"/>
      <c r="E28" s="441"/>
    </row>
    <row r="29" spans="1:10" ht="15" x14ac:dyDescent="0.25">
      <c r="A29" s="28" t="s">
        <v>680</v>
      </c>
    </row>
    <row r="30" spans="1:10" ht="14.25" x14ac:dyDescent="0.2">
      <c r="A30" s="24" t="s">
        <v>1440</v>
      </c>
      <c r="B30" s="31">
        <v>9948</v>
      </c>
      <c r="C30" s="31">
        <v>42210</v>
      </c>
      <c r="D30" s="31">
        <v>22776</v>
      </c>
      <c r="E30" s="31">
        <v>74934</v>
      </c>
    </row>
    <row r="31" spans="1:10" ht="14.25" x14ac:dyDescent="0.2">
      <c r="A31" s="24"/>
      <c r="B31" s="31"/>
      <c r="C31" s="31"/>
      <c r="D31" s="31"/>
      <c r="E31" s="31"/>
    </row>
    <row r="32" spans="1:10" ht="14.25" x14ac:dyDescent="0.2">
      <c r="A32" s="24" t="s">
        <v>48</v>
      </c>
      <c r="B32" s="31">
        <v>7675</v>
      </c>
      <c r="C32" s="31">
        <v>37230</v>
      </c>
      <c r="D32" s="31">
        <v>19660</v>
      </c>
      <c r="E32" s="31">
        <v>64570</v>
      </c>
      <c r="G32" s="42"/>
    </row>
    <row r="33" spans="1:7" ht="14.25" x14ac:dyDescent="0.2">
      <c r="A33" s="36" t="s">
        <v>61</v>
      </c>
      <c r="B33" s="442">
        <v>6260</v>
      </c>
      <c r="C33" s="442">
        <v>23665</v>
      </c>
      <c r="D33" s="442">
        <v>13930</v>
      </c>
      <c r="E33" s="442">
        <v>43850</v>
      </c>
      <c r="G33" s="42"/>
    </row>
    <row r="34" spans="1:7" ht="14.25" x14ac:dyDescent="0.2">
      <c r="A34" s="36" t="s">
        <v>261</v>
      </c>
      <c r="B34" s="442">
        <v>200</v>
      </c>
      <c r="C34" s="442">
        <v>2365</v>
      </c>
      <c r="D34" s="442">
        <v>1075</v>
      </c>
      <c r="E34" s="442">
        <v>3645</v>
      </c>
      <c r="G34" s="42"/>
    </row>
    <row r="35" spans="1:7" ht="14.25" x14ac:dyDescent="0.2">
      <c r="A35" s="36" t="s">
        <v>262</v>
      </c>
      <c r="B35" s="442">
        <v>165</v>
      </c>
      <c r="C35" s="442">
        <v>1285</v>
      </c>
      <c r="D35" s="442">
        <v>1230</v>
      </c>
      <c r="E35" s="442">
        <v>2680</v>
      </c>
      <c r="G35" s="42"/>
    </row>
    <row r="36" spans="1:7" ht="14.25" x14ac:dyDescent="0.2">
      <c r="A36" s="36" t="s">
        <v>260</v>
      </c>
      <c r="B36" s="442">
        <v>70</v>
      </c>
      <c r="C36" s="442">
        <v>740</v>
      </c>
      <c r="D36" s="442">
        <v>320</v>
      </c>
      <c r="E36" s="442">
        <v>1135</v>
      </c>
      <c r="G36" s="42"/>
    </row>
    <row r="37" spans="1:7" ht="14.25" x14ac:dyDescent="0.2">
      <c r="A37" s="36" t="s">
        <v>2193</v>
      </c>
      <c r="B37" s="442">
        <v>480</v>
      </c>
      <c r="C37" s="442">
        <v>7965</v>
      </c>
      <c r="D37" s="442">
        <v>1925</v>
      </c>
      <c r="E37" s="442">
        <v>10365</v>
      </c>
      <c r="G37" s="42"/>
    </row>
    <row r="38" spans="1:7" ht="14.25" x14ac:dyDescent="0.2">
      <c r="A38" s="36" t="s">
        <v>62</v>
      </c>
      <c r="B38" s="442">
        <v>0</v>
      </c>
      <c r="C38" s="442">
        <v>85</v>
      </c>
      <c r="D38" s="442">
        <v>40</v>
      </c>
      <c r="E38" s="442">
        <v>130</v>
      </c>
      <c r="G38" s="42"/>
    </row>
    <row r="39" spans="1:7" ht="14.25" x14ac:dyDescent="0.2">
      <c r="A39" s="36" t="s">
        <v>1211</v>
      </c>
      <c r="B39" s="442">
        <v>10</v>
      </c>
      <c r="C39" s="442">
        <v>50</v>
      </c>
      <c r="D39" s="442">
        <v>30</v>
      </c>
      <c r="E39" s="442">
        <v>90</v>
      </c>
      <c r="G39" s="42"/>
    </row>
    <row r="40" spans="1:7" ht="14.25" x14ac:dyDescent="0.2">
      <c r="A40" s="36" t="s">
        <v>63</v>
      </c>
      <c r="B40" s="442">
        <v>495</v>
      </c>
      <c r="C40" s="442">
        <v>1080</v>
      </c>
      <c r="D40" s="442">
        <v>1105</v>
      </c>
      <c r="E40" s="442">
        <v>2680</v>
      </c>
      <c r="G40" s="42"/>
    </row>
    <row r="41" spans="1:7" ht="14.25" x14ac:dyDescent="0.2">
      <c r="A41" s="24"/>
      <c r="B41" s="24"/>
      <c r="C41" s="24"/>
      <c r="D41" s="24"/>
      <c r="E41" s="24"/>
    </row>
    <row r="42" spans="1:7" ht="15" x14ac:dyDescent="0.25">
      <c r="A42" s="28" t="s">
        <v>297</v>
      </c>
      <c r="B42" s="24"/>
      <c r="C42" s="24"/>
      <c r="D42" s="24"/>
      <c r="E42" s="24"/>
    </row>
    <row r="43" spans="1:7" ht="14.25" x14ac:dyDescent="0.2">
      <c r="A43" s="24" t="s">
        <v>1139</v>
      </c>
      <c r="B43" s="31">
        <v>5190</v>
      </c>
      <c r="C43" s="31">
        <v>24830</v>
      </c>
      <c r="D43" s="31">
        <v>13505</v>
      </c>
      <c r="E43" s="31">
        <v>43530</v>
      </c>
    </row>
    <row r="44" spans="1:7" ht="14.25" x14ac:dyDescent="0.2">
      <c r="A44" s="24" t="s">
        <v>1734</v>
      </c>
      <c r="B44" s="39">
        <v>2.8</v>
      </c>
      <c r="C44" s="39">
        <v>2.8</v>
      </c>
      <c r="D44" s="39">
        <v>2.8</v>
      </c>
      <c r="E44" s="39">
        <v>2.8</v>
      </c>
    </row>
    <row r="45" spans="1:7" ht="14.25" x14ac:dyDescent="0.2">
      <c r="A45" s="24"/>
      <c r="B45" s="31"/>
      <c r="C45" s="31"/>
      <c r="D45" s="31"/>
      <c r="E45" s="31"/>
    </row>
    <row r="46" spans="1:7" ht="14.25" x14ac:dyDescent="0.2">
      <c r="A46" s="24" t="s">
        <v>1735</v>
      </c>
      <c r="B46" s="31">
        <v>4330</v>
      </c>
      <c r="C46" s="31">
        <v>21070</v>
      </c>
      <c r="D46" s="31">
        <v>11405</v>
      </c>
      <c r="E46" s="31">
        <v>36805</v>
      </c>
    </row>
    <row r="47" spans="1:7" ht="14.25" x14ac:dyDescent="0.2">
      <c r="A47" s="36" t="s">
        <v>1736</v>
      </c>
      <c r="B47" s="442">
        <v>3620</v>
      </c>
      <c r="C47" s="442">
        <v>17275</v>
      </c>
      <c r="D47" s="442">
        <v>9380</v>
      </c>
      <c r="E47" s="442">
        <v>30275</v>
      </c>
    </row>
    <row r="48" spans="1:7" ht="14.25" x14ac:dyDescent="0.2">
      <c r="A48" s="36" t="s">
        <v>1737</v>
      </c>
      <c r="B48" s="442">
        <v>715</v>
      </c>
      <c r="C48" s="442">
        <v>3790</v>
      </c>
      <c r="D48" s="442">
        <v>2025</v>
      </c>
      <c r="E48" s="442">
        <v>6530</v>
      </c>
    </row>
    <row r="49" spans="1:6" ht="14.25" x14ac:dyDescent="0.2">
      <c r="A49" s="36"/>
      <c r="B49" s="442"/>
      <c r="C49" s="442"/>
      <c r="D49" s="442"/>
      <c r="E49" s="442"/>
    </row>
    <row r="50" spans="1:6" ht="14.25" x14ac:dyDescent="0.2">
      <c r="A50" s="24" t="s">
        <v>1740</v>
      </c>
      <c r="B50" s="31">
        <v>2480</v>
      </c>
      <c r="C50" s="31">
        <v>11165</v>
      </c>
      <c r="D50" s="31">
        <v>6600</v>
      </c>
      <c r="E50" s="31">
        <v>20250</v>
      </c>
    </row>
    <row r="51" spans="1:6" ht="14.25" x14ac:dyDescent="0.2">
      <c r="A51" s="24" t="s">
        <v>1739</v>
      </c>
      <c r="B51" s="442">
        <v>1850</v>
      </c>
      <c r="C51" s="442">
        <v>9900</v>
      </c>
      <c r="D51" s="442">
        <v>4805</v>
      </c>
      <c r="E51" s="31">
        <v>16550</v>
      </c>
    </row>
    <row r="52" spans="1:6" ht="14.25" x14ac:dyDescent="0.2">
      <c r="B52" s="442"/>
      <c r="C52" s="442"/>
      <c r="D52" s="442"/>
      <c r="E52" s="442"/>
    </row>
    <row r="53" spans="1:6" ht="14.25" x14ac:dyDescent="0.2">
      <c r="A53" s="24" t="s">
        <v>1738</v>
      </c>
      <c r="B53" s="31">
        <v>860</v>
      </c>
      <c r="C53" s="31">
        <v>3765</v>
      </c>
      <c r="D53" s="31">
        <v>2100</v>
      </c>
      <c r="E53" s="31">
        <v>6730</v>
      </c>
    </row>
    <row r="54" spans="1:6" ht="14.25" x14ac:dyDescent="0.2">
      <c r="A54" s="36" t="s">
        <v>2194</v>
      </c>
      <c r="B54" s="442">
        <v>655</v>
      </c>
      <c r="C54" s="442">
        <v>2915</v>
      </c>
      <c r="D54" s="442">
        <v>1630</v>
      </c>
      <c r="E54" s="442">
        <v>5205</v>
      </c>
    </row>
    <row r="55" spans="1:6" ht="14.25" x14ac:dyDescent="0.2">
      <c r="A55" s="36" t="s">
        <v>2195</v>
      </c>
      <c r="B55" s="442">
        <v>205</v>
      </c>
      <c r="C55" s="442">
        <v>850</v>
      </c>
      <c r="D55" s="442">
        <v>475</v>
      </c>
      <c r="E55" s="442">
        <v>1525</v>
      </c>
    </row>
    <row r="56" spans="1:6" ht="14.25" x14ac:dyDescent="0.2">
      <c r="B56" s="31"/>
      <c r="C56" s="31"/>
      <c r="D56" s="31"/>
      <c r="E56" s="31"/>
    </row>
    <row r="57" spans="1:6" ht="14.25" x14ac:dyDescent="0.2">
      <c r="A57" s="24" t="s">
        <v>354</v>
      </c>
    </row>
    <row r="58" spans="1:6" ht="14.25" x14ac:dyDescent="0.2">
      <c r="A58" s="24"/>
    </row>
    <row r="59" spans="1:6" ht="14.25" x14ac:dyDescent="0.2">
      <c r="A59" s="24" t="s">
        <v>2196</v>
      </c>
    </row>
    <row r="60" spans="1:6" ht="14.25" x14ac:dyDescent="0.2">
      <c r="A60" s="24"/>
    </row>
    <row r="61" spans="1:6" ht="51" customHeight="1" x14ac:dyDescent="0.2">
      <c r="A61" s="887" t="s">
        <v>2197</v>
      </c>
      <c r="B61" s="888"/>
      <c r="C61" s="888"/>
      <c r="D61" s="888"/>
      <c r="E61" s="888"/>
      <c r="F61" s="612"/>
    </row>
    <row r="62" spans="1:6" ht="24.75" customHeight="1" x14ac:dyDescent="0.2"/>
    <row r="63" spans="1:6" x14ac:dyDescent="0.2">
      <c r="A63" s="882" t="s">
        <v>2198</v>
      </c>
      <c r="B63" s="882"/>
      <c r="C63" s="882"/>
      <c r="D63" s="882"/>
      <c r="E63" s="882"/>
    </row>
    <row r="64" spans="1:6" ht="14.25" x14ac:dyDescent="0.2">
      <c r="A64" s="886" t="s">
        <v>2199</v>
      </c>
      <c r="B64" s="886"/>
      <c r="C64" s="886"/>
      <c r="D64" s="886"/>
      <c r="E64" s="886"/>
    </row>
    <row r="65" spans="1:1" ht="14.25" x14ac:dyDescent="0.2">
      <c r="A65" s="741" t="s">
        <v>2200</v>
      </c>
    </row>
    <row r="66" spans="1:1" ht="14.25" x14ac:dyDescent="0.2">
      <c r="A66" s="741" t="s">
        <v>2201</v>
      </c>
    </row>
    <row r="67" spans="1:1" ht="14.25" x14ac:dyDescent="0.2">
      <c r="A67" s="741" t="s">
        <v>2202</v>
      </c>
    </row>
    <row r="68" spans="1:1" ht="14.25" x14ac:dyDescent="0.2">
      <c r="A68" s="741" t="s">
        <v>2203</v>
      </c>
    </row>
  </sheetData>
  <mergeCells count="8">
    <mergeCell ref="A63:E63"/>
    <mergeCell ref="A64:E64"/>
    <mergeCell ref="A1:E1"/>
    <mergeCell ref="A3:E3"/>
    <mergeCell ref="A4:E4"/>
    <mergeCell ref="A23:E23"/>
    <mergeCell ref="A24:E24"/>
    <mergeCell ref="A61:E61"/>
  </mergeCells>
  <hyperlinks>
    <hyperlink ref="A65" r:id="rId1" xr:uid="{FD23336F-F31A-4DD8-8168-794FAE8F50D5}"/>
    <hyperlink ref="A66" r:id="rId2" xr:uid="{55FDD8C0-A15A-473F-938A-D8A4212C77F8}"/>
    <hyperlink ref="A67" r:id="rId3" xr:uid="{7FB3DB8E-5B13-4521-8E80-118EE2793BA0}"/>
    <hyperlink ref="A68" r:id="rId4" xr:uid="{B37192EF-360C-4EDA-99F8-19C066A4D705}"/>
  </hyperlinks>
  <printOptions horizontalCentered="1"/>
  <pageMargins left="0.74803149606299202" right="0.74803149606299202" top="0.98425196850393704" bottom="0.98425196850393704" header="0.511811023622047" footer="0.511811023622047"/>
  <pageSetup scale="71" firstPageNumber="29" orientation="portrait" useFirstPageNumber="1" r:id="rId5"/>
  <headerFooter differentFirst="1" alignWithMargins="0"/>
  <legacyDrawingHF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1">
    <tabColor indexed="45"/>
    <pageSetUpPr fitToPage="1"/>
  </sheetPr>
  <dimension ref="A1:G58"/>
  <sheetViews>
    <sheetView zoomScaleNormal="100" workbookViewId="0">
      <selection sqref="A1:F1"/>
    </sheetView>
  </sheetViews>
  <sheetFormatPr defaultRowHeight="12.75" x14ac:dyDescent="0.2"/>
  <cols>
    <col min="1" max="1" width="46.85546875" customWidth="1"/>
    <col min="2" max="5" width="9.7109375" customWidth="1"/>
    <col min="6" max="6" width="9.85546875" bestFit="1" customWidth="1"/>
    <col min="7" max="7" width="9.42578125" bestFit="1" customWidth="1"/>
  </cols>
  <sheetData>
    <row r="1" spans="1:7" ht="18" x14ac:dyDescent="0.25">
      <c r="A1" s="837" t="s">
        <v>19</v>
      </c>
      <c r="B1" s="837"/>
      <c r="C1" s="837"/>
      <c r="D1" s="837"/>
      <c r="E1" s="837"/>
      <c r="F1" s="837"/>
    </row>
    <row r="2" spans="1:7" ht="12.75" customHeight="1" x14ac:dyDescent="0.25">
      <c r="A2" s="14"/>
      <c r="B2" s="14"/>
    </row>
    <row r="3" spans="1:7" ht="18" x14ac:dyDescent="0.25">
      <c r="A3" s="25" t="s">
        <v>387</v>
      </c>
      <c r="B3" s="25"/>
      <c r="C3" s="25"/>
      <c r="D3" s="25"/>
      <c r="E3" s="25"/>
    </row>
    <row r="4" spans="1:7" ht="18" x14ac:dyDescent="0.25">
      <c r="A4" s="837" t="s">
        <v>2379</v>
      </c>
      <c r="B4" s="837"/>
      <c r="C4" s="837"/>
      <c r="D4" s="837"/>
      <c r="E4" s="837"/>
    </row>
    <row r="5" spans="1:7" ht="18" x14ac:dyDescent="0.25">
      <c r="A5" s="14"/>
      <c r="B5" s="14"/>
      <c r="C5" s="14"/>
      <c r="D5" s="14"/>
      <c r="E5" s="14"/>
    </row>
    <row r="6" spans="1:7" ht="12.75" customHeight="1" x14ac:dyDescent="0.25">
      <c r="A6" s="14" t="s">
        <v>987</v>
      </c>
      <c r="B6" s="14"/>
    </row>
    <row r="7" spans="1:7" ht="15.75" customHeight="1" x14ac:dyDescent="0.25">
      <c r="A7" s="10" t="s">
        <v>870</v>
      </c>
      <c r="B7" s="32" t="s">
        <v>2058</v>
      </c>
      <c r="C7" s="32" t="s">
        <v>2204</v>
      </c>
      <c r="D7" s="32" t="s">
        <v>2321</v>
      </c>
      <c r="E7" s="32" t="s">
        <v>2377</v>
      </c>
      <c r="F7" s="32" t="s">
        <v>2378</v>
      </c>
    </row>
    <row r="8" spans="1:7" s="15" customFormat="1" ht="4.5" customHeight="1" thickBot="1" x14ac:dyDescent="0.3">
      <c r="A8" s="22"/>
      <c r="B8" s="21"/>
      <c r="C8" s="21"/>
      <c r="D8" s="21"/>
      <c r="E8" s="21"/>
      <c r="F8" s="21"/>
    </row>
    <row r="9" spans="1:7" ht="4.5" customHeight="1" x14ac:dyDescent="0.2"/>
    <row r="10" spans="1:7" s="24" customFormat="1" ht="14.25" customHeight="1" x14ac:dyDescent="0.25">
      <c r="A10" s="53" t="s">
        <v>1140</v>
      </c>
      <c r="B10" s="50">
        <v>37489</v>
      </c>
      <c r="C10" s="50">
        <v>38079</v>
      </c>
      <c r="D10" s="50">
        <v>39346</v>
      </c>
      <c r="E10" s="50">
        <v>40448</v>
      </c>
      <c r="F10" s="50">
        <v>41557</v>
      </c>
    </row>
    <row r="11" spans="1:7" s="24" customFormat="1" ht="14.25" customHeight="1" x14ac:dyDescent="0.2">
      <c r="A11" s="9" t="s">
        <v>386</v>
      </c>
      <c r="B11" s="12">
        <v>20126</v>
      </c>
      <c r="C11" s="12">
        <v>20547</v>
      </c>
      <c r="D11" s="12">
        <v>21392</v>
      </c>
      <c r="E11" s="12">
        <v>22226</v>
      </c>
      <c r="F11" s="12">
        <v>23081</v>
      </c>
    </row>
    <row r="12" spans="1:7" s="24" customFormat="1" ht="14.25" customHeight="1" x14ac:dyDescent="0.2">
      <c r="A12" s="9" t="s">
        <v>385</v>
      </c>
      <c r="B12" s="12">
        <v>17363</v>
      </c>
      <c r="C12" s="12">
        <v>17532</v>
      </c>
      <c r="D12" s="12">
        <v>17954</v>
      </c>
      <c r="E12" s="12">
        <v>18222</v>
      </c>
      <c r="F12" s="12">
        <v>18476</v>
      </c>
    </row>
    <row r="13" spans="1:7" s="69" customFormat="1" x14ac:dyDescent="0.2">
      <c r="A13" s="206" t="s">
        <v>871</v>
      </c>
      <c r="B13" s="602">
        <v>5054</v>
      </c>
      <c r="C13" s="602">
        <v>5151</v>
      </c>
      <c r="D13" s="602">
        <v>5352</v>
      </c>
      <c r="E13" s="602">
        <v>5426</v>
      </c>
      <c r="F13" s="602">
        <v>5507</v>
      </c>
    </row>
    <row r="14" spans="1:7" s="69" customFormat="1" x14ac:dyDescent="0.2">
      <c r="A14" s="206" t="s">
        <v>21</v>
      </c>
      <c r="B14" s="602">
        <v>1916</v>
      </c>
      <c r="C14" s="602">
        <v>1919</v>
      </c>
      <c r="D14" s="602">
        <v>1894</v>
      </c>
      <c r="E14" s="602">
        <v>1969</v>
      </c>
      <c r="F14" s="602">
        <v>2034</v>
      </c>
    </row>
    <row r="15" spans="1:7" s="69" customFormat="1" x14ac:dyDescent="0.2">
      <c r="A15" s="206" t="s">
        <v>22</v>
      </c>
      <c r="B15" s="602">
        <v>10393</v>
      </c>
      <c r="C15" s="602">
        <v>10462</v>
      </c>
      <c r="D15" s="602">
        <v>10708</v>
      </c>
      <c r="E15" s="602">
        <v>10827</v>
      </c>
      <c r="F15" s="602">
        <v>10935</v>
      </c>
      <c r="G15" s="37"/>
    </row>
    <row r="16" spans="1:7" s="37" customFormat="1" ht="12" x14ac:dyDescent="0.2">
      <c r="A16" s="165" t="s">
        <v>55</v>
      </c>
      <c r="B16" s="68">
        <v>2911</v>
      </c>
      <c r="C16" s="68">
        <v>2892</v>
      </c>
      <c r="D16" s="68">
        <v>3005</v>
      </c>
      <c r="E16" s="68">
        <v>2998</v>
      </c>
      <c r="F16" s="68">
        <v>2989</v>
      </c>
    </row>
    <row r="17" spans="1:7" s="37" customFormat="1" ht="12" x14ac:dyDescent="0.2">
      <c r="A17" s="165" t="s">
        <v>56</v>
      </c>
      <c r="B17" s="68">
        <v>3339</v>
      </c>
      <c r="C17" s="68">
        <v>3359</v>
      </c>
      <c r="D17" s="68">
        <v>3408</v>
      </c>
      <c r="E17" s="68">
        <v>3463</v>
      </c>
      <c r="F17" s="68">
        <v>3528</v>
      </c>
    </row>
    <row r="18" spans="1:7" s="37" customFormat="1" ht="12" x14ac:dyDescent="0.2">
      <c r="A18" s="165" t="s">
        <v>57</v>
      </c>
      <c r="B18" s="68">
        <v>746</v>
      </c>
      <c r="C18" s="68">
        <v>752</v>
      </c>
      <c r="D18" s="68">
        <v>792</v>
      </c>
      <c r="E18" s="68">
        <v>828</v>
      </c>
      <c r="F18" s="68">
        <v>849</v>
      </c>
    </row>
    <row r="19" spans="1:7" s="37" customFormat="1" ht="12" x14ac:dyDescent="0.2">
      <c r="A19" s="165" t="s">
        <v>58</v>
      </c>
      <c r="B19" s="68">
        <v>2073</v>
      </c>
      <c r="C19" s="68">
        <v>2081</v>
      </c>
      <c r="D19" s="68">
        <v>2105</v>
      </c>
      <c r="E19" s="68">
        <v>2140</v>
      </c>
      <c r="F19" s="68">
        <v>2168</v>
      </c>
    </row>
    <row r="20" spans="1:7" s="37" customFormat="1" ht="12" customHeight="1" x14ac:dyDescent="0.2">
      <c r="A20" s="165" t="s">
        <v>893</v>
      </c>
      <c r="B20" s="68">
        <v>53</v>
      </c>
      <c r="C20" s="68">
        <v>57</v>
      </c>
      <c r="D20" s="68">
        <v>48</v>
      </c>
      <c r="E20" s="68">
        <v>53</v>
      </c>
      <c r="F20" s="68">
        <v>50</v>
      </c>
      <c r="G20" s="237"/>
    </row>
    <row r="21" spans="1:7" s="237" customFormat="1" ht="12" x14ac:dyDescent="0.2">
      <c r="A21" s="165" t="s">
        <v>894</v>
      </c>
      <c r="B21" s="68">
        <v>1145</v>
      </c>
      <c r="C21" s="68">
        <v>1191</v>
      </c>
      <c r="D21" s="68">
        <v>1202</v>
      </c>
      <c r="E21" s="68">
        <v>1192</v>
      </c>
      <c r="F21" s="68">
        <v>1193</v>
      </c>
      <c r="G21" s="37"/>
    </row>
    <row r="22" spans="1:7" s="37" customFormat="1" x14ac:dyDescent="0.2">
      <c r="A22" s="165" t="s">
        <v>1120</v>
      </c>
      <c r="B22" s="68">
        <v>126</v>
      </c>
      <c r="C22" s="68">
        <v>130</v>
      </c>
      <c r="D22" s="68">
        <v>148</v>
      </c>
      <c r="E22" s="68">
        <v>153</v>
      </c>
      <c r="F22" s="68">
        <v>158</v>
      </c>
      <c r="G22" s="69"/>
    </row>
    <row r="23" spans="1:7" s="69" customFormat="1" ht="14.25" x14ac:dyDescent="0.2">
      <c r="A23" s="9"/>
      <c r="B23" s="602"/>
      <c r="C23" s="602"/>
      <c r="D23" s="602"/>
      <c r="E23" s="602"/>
      <c r="F23" s="602"/>
    </row>
    <row r="24" spans="1:7" s="28" customFormat="1" ht="15" x14ac:dyDescent="0.25">
      <c r="A24" s="53" t="s">
        <v>388</v>
      </c>
      <c r="B24" s="50">
        <v>6960</v>
      </c>
      <c r="C24" s="50">
        <v>6875</v>
      </c>
      <c r="D24" s="50">
        <v>7097</v>
      </c>
      <c r="E24" s="50">
        <v>7211</v>
      </c>
      <c r="F24" s="50">
        <v>7351</v>
      </c>
    </row>
    <row r="25" spans="1:7" s="69" customFormat="1" x14ac:dyDescent="0.2">
      <c r="A25" s="206" t="s">
        <v>871</v>
      </c>
      <c r="B25" s="602">
        <v>3025</v>
      </c>
      <c r="C25" s="602">
        <v>2999</v>
      </c>
      <c r="D25" s="602">
        <v>3160</v>
      </c>
      <c r="E25" s="602">
        <v>3241</v>
      </c>
      <c r="F25" s="602">
        <v>3341</v>
      </c>
    </row>
    <row r="26" spans="1:7" s="69" customFormat="1" x14ac:dyDescent="0.2">
      <c r="A26" s="206" t="s">
        <v>21</v>
      </c>
      <c r="B26" s="602">
        <v>514</v>
      </c>
      <c r="C26" s="602">
        <v>514</v>
      </c>
      <c r="D26" s="602">
        <v>557</v>
      </c>
      <c r="E26" s="602">
        <v>614</v>
      </c>
      <c r="F26" s="602">
        <v>673</v>
      </c>
    </row>
    <row r="27" spans="1:7" s="69" customFormat="1" x14ac:dyDescent="0.2">
      <c r="A27" s="206" t="s">
        <v>22</v>
      </c>
      <c r="B27" s="602">
        <v>3421</v>
      </c>
      <c r="C27" s="602">
        <v>3362</v>
      </c>
      <c r="D27" s="602">
        <v>3380</v>
      </c>
      <c r="E27" s="602">
        <v>3356</v>
      </c>
      <c r="F27" s="602">
        <v>3337</v>
      </c>
    </row>
    <row r="28" spans="1:7" s="37" customFormat="1" ht="12.75" customHeight="1" x14ac:dyDescent="0.2">
      <c r="A28" s="165" t="s">
        <v>55</v>
      </c>
      <c r="B28" s="68">
        <v>695</v>
      </c>
      <c r="C28" s="68">
        <v>638</v>
      </c>
      <c r="D28" s="68">
        <v>626</v>
      </c>
      <c r="E28" s="68">
        <v>585</v>
      </c>
      <c r="F28" s="68">
        <v>530</v>
      </c>
    </row>
    <row r="29" spans="1:7" s="37" customFormat="1" ht="12" x14ac:dyDescent="0.2">
      <c r="A29" s="165" t="s">
        <v>56</v>
      </c>
      <c r="B29" s="68">
        <v>1462</v>
      </c>
      <c r="C29" s="68">
        <v>1437</v>
      </c>
      <c r="D29" s="68">
        <v>1517</v>
      </c>
      <c r="E29" s="68">
        <v>1516</v>
      </c>
      <c r="F29" s="68">
        <v>1520</v>
      </c>
    </row>
    <row r="30" spans="1:7" s="37" customFormat="1" ht="12" x14ac:dyDescent="0.2">
      <c r="A30" s="165" t="s">
        <v>57</v>
      </c>
      <c r="B30" s="68">
        <v>490</v>
      </c>
      <c r="C30" s="68">
        <v>508</v>
      </c>
      <c r="D30" s="68">
        <v>477</v>
      </c>
      <c r="E30" s="68">
        <v>534</v>
      </c>
      <c r="F30" s="68">
        <v>591</v>
      </c>
    </row>
    <row r="31" spans="1:7" s="37" customFormat="1" ht="12" x14ac:dyDescent="0.2">
      <c r="A31" s="165" t="s">
        <v>58</v>
      </c>
      <c r="B31" s="68">
        <v>388</v>
      </c>
      <c r="C31" s="68">
        <v>377</v>
      </c>
      <c r="D31" s="68">
        <v>363</v>
      </c>
      <c r="E31" s="68">
        <v>351</v>
      </c>
      <c r="F31" s="68">
        <v>344</v>
      </c>
    </row>
    <row r="32" spans="1:7" s="37" customFormat="1" ht="12" x14ac:dyDescent="0.2">
      <c r="A32" s="165" t="s">
        <v>893</v>
      </c>
      <c r="B32" s="68">
        <v>15</v>
      </c>
      <c r="C32" s="68">
        <v>11</v>
      </c>
      <c r="D32" s="68">
        <v>12</v>
      </c>
      <c r="E32" s="68">
        <v>12</v>
      </c>
      <c r="F32" s="68">
        <v>11</v>
      </c>
    </row>
    <row r="33" spans="1:6" s="37" customFormat="1" ht="12" x14ac:dyDescent="0.2">
      <c r="A33" s="165" t="s">
        <v>894</v>
      </c>
      <c r="B33" s="68">
        <v>348</v>
      </c>
      <c r="C33" s="68">
        <v>366</v>
      </c>
      <c r="D33" s="68">
        <v>360</v>
      </c>
      <c r="E33" s="68">
        <v>333</v>
      </c>
      <c r="F33" s="68">
        <v>316</v>
      </c>
    </row>
    <row r="34" spans="1:6" s="37" customFormat="1" ht="12" x14ac:dyDescent="0.2">
      <c r="A34" s="165" t="s">
        <v>1120</v>
      </c>
      <c r="B34" s="68">
        <v>23</v>
      </c>
      <c r="C34" s="68">
        <v>25</v>
      </c>
      <c r="D34" s="68">
        <v>25</v>
      </c>
      <c r="E34" s="68">
        <v>25</v>
      </c>
      <c r="F34" s="68">
        <v>25</v>
      </c>
    </row>
    <row r="35" spans="1:6" x14ac:dyDescent="0.2">
      <c r="A35" s="165"/>
      <c r="B35" s="18"/>
      <c r="C35" s="18"/>
      <c r="D35" s="18"/>
      <c r="E35" s="18"/>
      <c r="F35" s="18"/>
    </row>
    <row r="36" spans="1:6" s="28" customFormat="1" ht="15" x14ac:dyDescent="0.25">
      <c r="A36" s="53" t="s">
        <v>389</v>
      </c>
      <c r="B36" s="50">
        <v>44449</v>
      </c>
      <c r="C36" s="50">
        <v>44954</v>
      </c>
      <c r="D36" s="50">
        <v>46443</v>
      </c>
      <c r="E36" s="50">
        <v>47659</v>
      </c>
      <c r="F36" s="50">
        <v>48908</v>
      </c>
    </row>
    <row r="37" spans="1:6" s="128" customFormat="1" ht="14.25" x14ac:dyDescent="0.2">
      <c r="A37" s="131" t="s">
        <v>386</v>
      </c>
      <c r="B37" s="12">
        <v>20126</v>
      </c>
      <c r="C37" s="12">
        <v>20547</v>
      </c>
      <c r="D37" s="12">
        <v>21392</v>
      </c>
      <c r="E37" s="12">
        <v>22226</v>
      </c>
      <c r="F37" s="12">
        <v>23081</v>
      </c>
    </row>
    <row r="38" spans="1:6" s="128" customFormat="1" ht="14.25" x14ac:dyDescent="0.2">
      <c r="A38" s="9" t="s">
        <v>385</v>
      </c>
      <c r="B38" s="12">
        <v>24323</v>
      </c>
      <c r="C38" s="12">
        <v>24407</v>
      </c>
      <c r="D38" s="12">
        <v>25051</v>
      </c>
      <c r="E38" s="12">
        <v>25433</v>
      </c>
      <c r="F38" s="12">
        <v>25827</v>
      </c>
    </row>
    <row r="39" spans="1:6" s="69" customFormat="1" x14ac:dyDescent="0.2">
      <c r="A39" s="206" t="s">
        <v>871</v>
      </c>
      <c r="B39" s="602">
        <v>8079</v>
      </c>
      <c r="C39" s="602">
        <v>8150</v>
      </c>
      <c r="D39" s="602">
        <v>8512</v>
      </c>
      <c r="E39" s="602">
        <v>8667</v>
      </c>
      <c r="F39" s="602">
        <v>8848</v>
      </c>
    </row>
    <row r="40" spans="1:6" s="69" customFormat="1" x14ac:dyDescent="0.2">
      <c r="A40" s="206" t="s">
        <v>21</v>
      </c>
      <c r="B40" s="602">
        <v>2430</v>
      </c>
      <c r="C40" s="602">
        <v>2433</v>
      </c>
      <c r="D40" s="602">
        <v>2451</v>
      </c>
      <c r="E40" s="602">
        <v>2583</v>
      </c>
      <c r="F40" s="602">
        <v>2707</v>
      </c>
    </row>
    <row r="41" spans="1:6" s="69" customFormat="1" x14ac:dyDescent="0.2">
      <c r="A41" s="206" t="s">
        <v>22</v>
      </c>
      <c r="B41" s="602">
        <v>13814</v>
      </c>
      <c r="C41" s="602">
        <v>13824</v>
      </c>
      <c r="D41" s="602">
        <v>14088</v>
      </c>
      <c r="E41" s="602">
        <v>14183</v>
      </c>
      <c r="F41" s="602">
        <v>14272</v>
      </c>
    </row>
    <row r="42" spans="1:6" s="37" customFormat="1" ht="12" x14ac:dyDescent="0.2">
      <c r="A42" s="165" t="s">
        <v>55</v>
      </c>
      <c r="B42" s="68">
        <v>3606</v>
      </c>
      <c r="C42" s="68">
        <v>3530</v>
      </c>
      <c r="D42" s="68">
        <v>3631</v>
      </c>
      <c r="E42" s="68">
        <v>3583</v>
      </c>
      <c r="F42" s="68">
        <v>3519</v>
      </c>
    </row>
    <row r="43" spans="1:6" s="37" customFormat="1" ht="12" x14ac:dyDescent="0.2">
      <c r="A43" s="165" t="s">
        <v>56</v>
      </c>
      <c r="B43" s="68">
        <v>4801</v>
      </c>
      <c r="C43" s="68">
        <v>4796</v>
      </c>
      <c r="D43" s="68">
        <v>4925</v>
      </c>
      <c r="E43" s="68">
        <v>4979</v>
      </c>
      <c r="F43" s="68">
        <v>5048</v>
      </c>
    </row>
    <row r="44" spans="1:6" s="37" customFormat="1" ht="12" x14ac:dyDescent="0.2">
      <c r="A44" s="165" t="s">
        <v>57</v>
      </c>
      <c r="B44" s="68">
        <v>1236</v>
      </c>
      <c r="C44" s="68">
        <v>1260</v>
      </c>
      <c r="D44" s="68">
        <v>1269</v>
      </c>
      <c r="E44" s="68">
        <v>1362</v>
      </c>
      <c r="F44" s="68">
        <v>1440</v>
      </c>
    </row>
    <row r="45" spans="1:6" s="37" customFormat="1" ht="12" x14ac:dyDescent="0.2">
      <c r="A45" s="165" t="s">
        <v>58</v>
      </c>
      <c r="B45" s="68">
        <v>2461</v>
      </c>
      <c r="C45" s="68">
        <v>2458</v>
      </c>
      <c r="D45" s="68">
        <v>2468</v>
      </c>
      <c r="E45" s="68">
        <v>2491</v>
      </c>
      <c r="F45" s="68">
        <v>2512</v>
      </c>
    </row>
    <row r="46" spans="1:6" s="37" customFormat="1" ht="12" x14ac:dyDescent="0.2">
      <c r="A46" s="165" t="s">
        <v>893</v>
      </c>
      <c r="B46" s="68">
        <v>68</v>
      </c>
      <c r="C46" s="68">
        <v>68</v>
      </c>
      <c r="D46" s="68">
        <v>60</v>
      </c>
      <c r="E46" s="68">
        <v>65</v>
      </c>
      <c r="F46" s="68">
        <v>61</v>
      </c>
    </row>
    <row r="47" spans="1:6" s="37" customFormat="1" ht="12" x14ac:dyDescent="0.2">
      <c r="A47" s="165" t="s">
        <v>894</v>
      </c>
      <c r="B47" s="68">
        <v>1493</v>
      </c>
      <c r="C47" s="68">
        <v>1557</v>
      </c>
      <c r="D47" s="68">
        <v>1562</v>
      </c>
      <c r="E47" s="68">
        <v>1525</v>
      </c>
      <c r="F47" s="68">
        <v>1509</v>
      </c>
    </row>
    <row r="48" spans="1:6" s="37" customFormat="1" ht="12" x14ac:dyDescent="0.2">
      <c r="A48" s="165" t="s">
        <v>1120</v>
      </c>
      <c r="B48" s="68">
        <v>149</v>
      </c>
      <c r="C48" s="68">
        <v>155</v>
      </c>
      <c r="D48" s="68">
        <v>173</v>
      </c>
      <c r="E48" s="68">
        <v>178</v>
      </c>
      <c r="F48" s="68">
        <v>183</v>
      </c>
    </row>
    <row r="50" spans="1:6" ht="14.25" x14ac:dyDescent="0.2">
      <c r="A50" s="9" t="s">
        <v>638</v>
      </c>
    </row>
    <row r="51" spans="1:6" ht="14.25" x14ac:dyDescent="0.2">
      <c r="A51" s="9"/>
    </row>
    <row r="52" spans="1:6" ht="17.45" customHeight="1" x14ac:dyDescent="0.2">
      <c r="A52" s="580" t="s">
        <v>1235</v>
      </c>
    </row>
    <row r="53" spans="1:6" ht="54" customHeight="1" x14ac:dyDescent="0.2">
      <c r="A53" s="889" t="s">
        <v>2198</v>
      </c>
      <c r="B53" s="889"/>
      <c r="C53" s="889"/>
      <c r="D53" s="889"/>
      <c r="E53" s="889"/>
      <c r="F53" s="889"/>
    </row>
    <row r="55" spans="1:6" ht="14.25" x14ac:dyDescent="0.2">
      <c r="A55" s="24" t="s">
        <v>1290</v>
      </c>
    </row>
    <row r="57" spans="1:6" x14ac:dyDescent="0.2">
      <c r="A57" s="138"/>
    </row>
    <row r="58" spans="1:6" x14ac:dyDescent="0.2">
      <c r="A58" s="138"/>
    </row>
  </sheetData>
  <customSheetViews>
    <customSheetView guid="{F67F5823-51D5-4D47-B100-5B47C1E6BCB9}" showPageBreaks="1" fitToPage="1" printArea="1">
      <selection sqref="A1:F1"/>
      <pageMargins left="0.75" right="0.75" top="1" bottom="1" header="0.5" footer="0.5"/>
      <printOptions horizontalCentered="1"/>
      <pageSetup scale="89" firstPageNumber="33" orientation="portrait" r:id="rId1"/>
      <headerFooter alignWithMargins="0">
        <oddFooter>&amp;C&amp;P</oddFooter>
      </headerFooter>
    </customSheetView>
    <customSheetView guid="{9014CDA8-C3FC-41E6-A045-DAEFC55B82B1}" showPageBreaks="1" fitToPage="1" printArea="1">
      <selection sqref="A1:F1"/>
      <pageMargins left="0.75" right="0.75" top="1" bottom="1" header="0.5" footer="0.5"/>
      <printOptions horizontalCentered="1"/>
      <pageSetup scale="88" firstPageNumber="33" orientation="portrait" r:id="rId2"/>
      <headerFooter alignWithMargins="0">
        <oddFooter>&amp;C&amp;P</oddFooter>
      </headerFooter>
    </customSheetView>
  </customSheetViews>
  <mergeCells count="3">
    <mergeCell ref="A4:E4"/>
    <mergeCell ref="A1:F1"/>
    <mergeCell ref="A53:F53"/>
  </mergeCells>
  <phoneticPr fontId="0" type="noConversion"/>
  <printOptions horizontalCentered="1"/>
  <pageMargins left="0.74803149606299202" right="0.74803149606299202" top="0.98425196850393704" bottom="0.98425196850393704" header="0.511811023622047" footer="0.511811023622047"/>
  <pageSetup scale="91" firstPageNumber="29" orientation="portrait" useFirstPageNumber="1" r:id="rId3"/>
  <headerFooter differentFirst="1" alignWithMargins="0"/>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3">
    <tabColor indexed="45"/>
    <pageSetUpPr fitToPage="1"/>
  </sheetPr>
  <dimension ref="A1:M67"/>
  <sheetViews>
    <sheetView zoomScaleNormal="100" workbookViewId="0">
      <selection sqref="A1:H1"/>
    </sheetView>
  </sheetViews>
  <sheetFormatPr defaultRowHeight="12.75" x14ac:dyDescent="0.2"/>
  <cols>
    <col min="1" max="1" width="13" customWidth="1"/>
    <col min="2" max="3" width="11.7109375" customWidth="1"/>
    <col min="4" max="4" width="11.85546875" customWidth="1"/>
    <col min="5" max="6" width="11.7109375" customWidth="1"/>
    <col min="7" max="7" width="13" bestFit="1" customWidth="1"/>
    <col min="8" max="8" width="13.85546875" bestFit="1" customWidth="1"/>
    <col min="10" max="10" width="9.42578125" bestFit="1" customWidth="1"/>
  </cols>
  <sheetData>
    <row r="1" spans="1:10" ht="18" x14ac:dyDescent="0.25">
      <c r="A1" s="837" t="s">
        <v>681</v>
      </c>
      <c r="B1" s="837"/>
      <c r="C1" s="837"/>
      <c r="D1" s="837"/>
      <c r="E1" s="837"/>
      <c r="F1" s="837"/>
      <c r="G1" s="837"/>
      <c r="H1" s="837"/>
    </row>
    <row r="2" spans="1:10" ht="12.75" customHeight="1" x14ac:dyDescent="0.25">
      <c r="A2" s="14"/>
      <c r="B2" s="14"/>
      <c r="C2" s="14"/>
      <c r="D2" s="14"/>
      <c r="E2" s="14"/>
      <c r="F2" s="14"/>
      <c r="G2" s="14"/>
    </row>
    <row r="3" spans="1:10" ht="18" x14ac:dyDescent="0.25">
      <c r="A3" s="837" t="s">
        <v>1288</v>
      </c>
      <c r="B3" s="837"/>
      <c r="C3" s="837"/>
      <c r="D3" s="837"/>
      <c r="E3" s="837"/>
      <c r="F3" s="837"/>
      <c r="G3" s="837"/>
      <c r="H3" s="837"/>
    </row>
    <row r="4" spans="1:10" ht="18" x14ac:dyDescent="0.25">
      <c r="A4" s="837" t="s">
        <v>2380</v>
      </c>
      <c r="B4" s="837"/>
      <c r="C4" s="837"/>
      <c r="D4" s="837"/>
      <c r="E4" s="837"/>
      <c r="F4" s="837"/>
      <c r="G4" s="837"/>
      <c r="H4" s="837"/>
    </row>
    <row r="5" spans="1:10" ht="12.75" customHeight="1" x14ac:dyDescent="0.25">
      <c r="A5" s="14"/>
      <c r="B5" s="14"/>
      <c r="C5" s="14"/>
      <c r="D5" s="14"/>
      <c r="E5" s="14"/>
      <c r="F5" s="14"/>
      <c r="G5" s="14"/>
      <c r="H5" s="14"/>
    </row>
    <row r="6" spans="1:10" ht="12.75" customHeight="1" x14ac:dyDescent="0.25">
      <c r="A6" s="14" t="s">
        <v>987</v>
      </c>
      <c r="B6" s="14"/>
      <c r="C6" s="14"/>
      <c r="D6" s="14"/>
      <c r="E6" s="14"/>
      <c r="F6" s="14"/>
      <c r="G6" s="14"/>
    </row>
    <row r="7" spans="1:10" s="207" customFormat="1" ht="15.75" customHeight="1" x14ac:dyDescent="0.25">
      <c r="A7" s="15" t="s">
        <v>538</v>
      </c>
      <c r="B7" s="15" t="s">
        <v>315</v>
      </c>
      <c r="C7" s="890" t="s">
        <v>641</v>
      </c>
      <c r="D7" s="890"/>
      <c r="E7" s="890"/>
      <c r="F7" s="272"/>
      <c r="G7" s="273" t="s">
        <v>639</v>
      </c>
      <c r="H7" s="272" t="s">
        <v>17</v>
      </c>
    </row>
    <row r="8" spans="1:10" ht="15.75" customHeight="1" x14ac:dyDescent="0.25">
      <c r="A8" s="234" t="s">
        <v>979</v>
      </c>
      <c r="B8" s="15" t="s">
        <v>869</v>
      </c>
      <c r="C8" s="15">
        <v>2</v>
      </c>
      <c r="D8" s="15">
        <v>3</v>
      </c>
      <c r="E8" s="15">
        <v>4</v>
      </c>
      <c r="F8" s="15" t="s">
        <v>1289</v>
      </c>
      <c r="G8" s="15" t="s">
        <v>570</v>
      </c>
      <c r="H8" s="15" t="s">
        <v>640</v>
      </c>
    </row>
    <row r="9" spans="1:10" s="15" customFormat="1" ht="4.5" customHeight="1" thickBot="1" x14ac:dyDescent="0.3">
      <c r="A9" s="22"/>
      <c r="B9" s="22"/>
      <c r="C9" s="17"/>
      <c r="D9" s="17"/>
      <c r="E9" s="17"/>
      <c r="F9" s="17"/>
      <c r="G9" s="17"/>
      <c r="H9" s="17"/>
    </row>
    <row r="10" spans="1:10" ht="4.5" customHeight="1" x14ac:dyDescent="0.2">
      <c r="C10" s="13"/>
      <c r="D10" s="13"/>
      <c r="E10" s="13"/>
      <c r="H10" s="13"/>
    </row>
    <row r="11" spans="1:10" s="24" customFormat="1" ht="14.25" customHeight="1" x14ac:dyDescent="0.2">
      <c r="A11" s="19">
        <v>2004</v>
      </c>
      <c r="B11" s="20">
        <v>33216</v>
      </c>
      <c r="C11" s="20">
        <v>13834</v>
      </c>
      <c r="D11" s="20">
        <v>7372</v>
      </c>
      <c r="E11" s="20">
        <v>7440</v>
      </c>
      <c r="F11" s="20">
        <v>4570</v>
      </c>
      <c r="G11" s="239">
        <v>103991</v>
      </c>
      <c r="H11" s="240">
        <v>3.1</v>
      </c>
      <c r="I11" s="235"/>
      <c r="J11" s="31"/>
    </row>
    <row r="12" spans="1:10" s="69" customFormat="1" ht="14.25" customHeight="1" x14ac:dyDescent="0.2">
      <c r="A12" s="19">
        <v>2005</v>
      </c>
      <c r="B12" s="20">
        <v>33422</v>
      </c>
      <c r="C12" s="20">
        <v>13919</v>
      </c>
      <c r="D12" s="20">
        <v>7418</v>
      </c>
      <c r="E12" s="20">
        <v>7486</v>
      </c>
      <c r="F12" s="20">
        <v>4599</v>
      </c>
      <c r="G12" s="239">
        <v>104785</v>
      </c>
      <c r="H12" s="240">
        <v>3.1</v>
      </c>
      <c r="I12" s="235"/>
      <c r="J12" s="31"/>
    </row>
    <row r="13" spans="1:10" s="69" customFormat="1" ht="14.25" customHeight="1" x14ac:dyDescent="0.2">
      <c r="A13" s="19">
        <v>2006</v>
      </c>
      <c r="B13" s="20">
        <v>32948</v>
      </c>
      <c r="C13" s="20">
        <v>15419</v>
      </c>
      <c r="D13" s="20">
        <v>6729</v>
      </c>
      <c r="E13" s="20">
        <v>7042</v>
      </c>
      <c r="F13" s="20">
        <v>3758</v>
      </c>
      <c r="G13" s="20">
        <v>98966</v>
      </c>
      <c r="H13" s="240">
        <v>3</v>
      </c>
      <c r="I13" s="235"/>
      <c r="J13" s="31"/>
    </row>
    <row r="14" spans="1:10" s="69" customFormat="1" ht="14.25" customHeight="1" x14ac:dyDescent="0.2">
      <c r="A14" s="19">
        <v>2007</v>
      </c>
      <c r="B14" s="20">
        <v>33412</v>
      </c>
      <c r="C14" s="20">
        <v>16108</v>
      </c>
      <c r="D14" s="20">
        <v>6545</v>
      </c>
      <c r="E14" s="20">
        <v>6915</v>
      </c>
      <c r="F14" s="20">
        <v>3844</v>
      </c>
      <c r="G14" s="239">
        <v>99830</v>
      </c>
      <c r="H14" s="240">
        <v>3</v>
      </c>
      <c r="I14" s="235"/>
      <c r="J14" s="31"/>
    </row>
    <row r="15" spans="1:10" s="69" customFormat="1" ht="14.25" customHeight="1" x14ac:dyDescent="0.2">
      <c r="A15" s="19">
        <v>2008</v>
      </c>
      <c r="B15" s="20">
        <v>33882</v>
      </c>
      <c r="C15" s="20">
        <v>16489</v>
      </c>
      <c r="D15" s="20">
        <v>6737</v>
      </c>
      <c r="E15" s="20">
        <v>6962</v>
      </c>
      <c r="F15" s="20">
        <v>3694</v>
      </c>
      <c r="G15" s="239">
        <v>100593</v>
      </c>
      <c r="H15" s="240">
        <v>3</v>
      </c>
      <c r="I15" s="235"/>
      <c r="J15" s="31"/>
    </row>
    <row r="16" spans="1:10" s="69" customFormat="1" ht="14.25" customHeight="1" x14ac:dyDescent="0.2">
      <c r="A16" s="19">
        <v>2009</v>
      </c>
      <c r="B16" s="20">
        <v>34229</v>
      </c>
      <c r="C16" s="20">
        <v>16809</v>
      </c>
      <c r="D16" s="20">
        <v>6782</v>
      </c>
      <c r="E16" s="20">
        <v>6996</v>
      </c>
      <c r="F16" s="20">
        <v>3642</v>
      </c>
      <c r="G16" s="239">
        <v>101204</v>
      </c>
      <c r="H16" s="240">
        <v>3</v>
      </c>
      <c r="I16" s="235"/>
      <c r="J16" s="31"/>
    </row>
    <row r="17" spans="1:10" s="69" customFormat="1" ht="14.25" customHeight="1" x14ac:dyDescent="0.2">
      <c r="A17" s="19">
        <v>2010</v>
      </c>
      <c r="B17" s="20">
        <v>34272</v>
      </c>
      <c r="C17" s="20">
        <v>16948</v>
      </c>
      <c r="D17" s="20">
        <v>6864</v>
      </c>
      <c r="E17" s="20">
        <v>6978</v>
      </c>
      <c r="F17" s="20">
        <v>3482</v>
      </c>
      <c r="G17" s="20">
        <v>100812</v>
      </c>
      <c r="H17" s="240">
        <v>2.9</v>
      </c>
      <c r="I17" s="235"/>
      <c r="J17" s="31"/>
    </row>
    <row r="18" spans="1:10" s="69" customFormat="1" ht="14.25" customHeight="1" x14ac:dyDescent="0.2">
      <c r="A18" s="19">
        <v>2011</v>
      </c>
      <c r="B18" s="20">
        <v>35032</v>
      </c>
      <c r="C18" s="20">
        <v>17559</v>
      </c>
      <c r="D18" s="20">
        <v>7111</v>
      </c>
      <c r="E18" s="20">
        <v>6943</v>
      </c>
      <c r="F18" s="20">
        <v>3419</v>
      </c>
      <c r="G18" s="20">
        <v>102320</v>
      </c>
      <c r="H18" s="240">
        <v>2.9</v>
      </c>
      <c r="I18" s="235"/>
      <c r="J18" s="31"/>
    </row>
    <row r="19" spans="1:10" s="69" customFormat="1" ht="14.25" customHeight="1" x14ac:dyDescent="0.2">
      <c r="A19" s="19">
        <v>2012</v>
      </c>
      <c r="B19" s="20">
        <v>34662</v>
      </c>
      <c r="C19" s="20">
        <v>17738</v>
      </c>
      <c r="D19" s="20">
        <v>6812</v>
      </c>
      <c r="E19" s="20">
        <v>6759</v>
      </c>
      <c r="F19" s="20">
        <v>3353</v>
      </c>
      <c r="G19" s="20">
        <v>100731</v>
      </c>
      <c r="H19" s="240">
        <v>2.9</v>
      </c>
      <c r="I19" s="235"/>
      <c r="J19" s="31"/>
    </row>
    <row r="20" spans="1:10" s="69" customFormat="1" ht="14.25" customHeight="1" x14ac:dyDescent="0.2">
      <c r="A20" s="19">
        <v>2013</v>
      </c>
      <c r="B20" s="20">
        <v>34670</v>
      </c>
      <c r="C20" s="20">
        <v>17813</v>
      </c>
      <c r="D20" s="20">
        <v>6860</v>
      </c>
      <c r="E20" s="20">
        <v>6712</v>
      </c>
      <c r="F20" s="20">
        <v>3285</v>
      </c>
      <c r="G20" s="20">
        <v>100496</v>
      </c>
      <c r="H20" s="240">
        <v>2.9</v>
      </c>
      <c r="I20" s="235"/>
      <c r="J20" s="31"/>
    </row>
    <row r="21" spans="1:10" s="69" customFormat="1" ht="14.25" customHeight="1" x14ac:dyDescent="0.2">
      <c r="A21" s="19">
        <v>2014</v>
      </c>
      <c r="B21" s="20">
        <v>35030</v>
      </c>
      <c r="C21" s="20">
        <v>18218</v>
      </c>
      <c r="D21" s="20">
        <v>6939</v>
      </c>
      <c r="E21" s="20">
        <v>6664</v>
      </c>
      <c r="F21" s="20">
        <v>3209</v>
      </c>
      <c r="G21" s="20">
        <v>100944</v>
      </c>
      <c r="H21" s="240">
        <v>2.9</v>
      </c>
      <c r="I21" s="235"/>
      <c r="J21" s="31"/>
    </row>
    <row r="22" spans="1:10" s="69" customFormat="1" ht="14.25" customHeight="1" x14ac:dyDescent="0.2">
      <c r="A22" s="19">
        <v>2015</v>
      </c>
      <c r="B22" s="20">
        <v>35464</v>
      </c>
      <c r="C22" s="20">
        <v>18538</v>
      </c>
      <c r="D22" s="20">
        <v>7029</v>
      </c>
      <c r="E22" s="20">
        <v>6672</v>
      </c>
      <c r="F22" s="20">
        <v>3225</v>
      </c>
      <c r="G22" s="20">
        <v>102067</v>
      </c>
      <c r="H22" s="240">
        <v>2.9</v>
      </c>
      <c r="I22" s="235"/>
      <c r="J22" s="31"/>
    </row>
    <row r="23" spans="1:10" s="236" customFormat="1" ht="14.25" customHeight="1" x14ac:dyDescent="0.2">
      <c r="A23" s="19" t="s">
        <v>2384</v>
      </c>
      <c r="B23" s="20">
        <v>35902</v>
      </c>
      <c r="C23" s="20">
        <v>18805</v>
      </c>
      <c r="D23" s="20">
        <v>7132</v>
      </c>
      <c r="E23" s="20">
        <v>6718</v>
      </c>
      <c r="F23" s="20">
        <v>3247</v>
      </c>
      <c r="G23" s="20">
        <v>103200</v>
      </c>
      <c r="H23" s="240">
        <v>2.8744916717731601</v>
      </c>
      <c r="I23" s="235"/>
      <c r="J23" s="31"/>
    </row>
    <row r="24" spans="1:10" s="69" customFormat="1" ht="14.25" customHeight="1" x14ac:dyDescent="0.2">
      <c r="A24" s="19" t="s">
        <v>2385</v>
      </c>
      <c r="B24" s="20">
        <v>36405</v>
      </c>
      <c r="C24" s="20">
        <v>19316</v>
      </c>
      <c r="D24" s="20">
        <v>7055</v>
      </c>
      <c r="E24" s="20">
        <v>6744</v>
      </c>
      <c r="F24" s="20">
        <v>3290</v>
      </c>
      <c r="G24" s="20">
        <v>104377</v>
      </c>
      <c r="H24" s="240">
        <v>2.8671061667353386</v>
      </c>
      <c r="I24" s="235"/>
      <c r="J24" s="31"/>
    </row>
    <row r="25" spans="1:10" s="69" customFormat="1" ht="14.25" customHeight="1" x14ac:dyDescent="0.2">
      <c r="A25" s="19" t="s">
        <v>2386</v>
      </c>
      <c r="B25" s="20">
        <v>36818</v>
      </c>
      <c r="C25" s="20">
        <v>19673</v>
      </c>
      <c r="D25" s="20">
        <v>7185</v>
      </c>
      <c r="E25" s="20">
        <v>6646</v>
      </c>
      <c r="F25" s="20">
        <v>3314</v>
      </c>
      <c r="G25" s="20">
        <v>105258</v>
      </c>
      <c r="H25" s="240">
        <v>2.8588733771524799</v>
      </c>
      <c r="I25" s="235"/>
      <c r="J25" s="31"/>
    </row>
    <row r="26" spans="1:10" s="69" customFormat="1" ht="14.25" customHeight="1" x14ac:dyDescent="0.2">
      <c r="A26" s="19" t="s">
        <v>2387</v>
      </c>
      <c r="B26" s="20">
        <v>37161</v>
      </c>
      <c r="C26" s="20">
        <v>19842</v>
      </c>
      <c r="D26" s="20">
        <v>7275</v>
      </c>
      <c r="E26" s="20">
        <v>6637</v>
      </c>
      <c r="F26" s="20">
        <v>3407</v>
      </c>
      <c r="G26" s="20">
        <v>106353</v>
      </c>
      <c r="H26" s="240">
        <v>2.8619520465003632</v>
      </c>
      <c r="I26" s="235"/>
      <c r="J26" s="31"/>
    </row>
    <row r="27" spans="1:10" s="69" customFormat="1" ht="14.25" customHeight="1" x14ac:dyDescent="0.2">
      <c r="A27" s="19" t="s">
        <v>2059</v>
      </c>
      <c r="B27" s="20">
        <v>37489</v>
      </c>
      <c r="C27" s="20">
        <v>20126</v>
      </c>
      <c r="D27" s="20">
        <v>7342</v>
      </c>
      <c r="E27" s="20">
        <v>6549</v>
      </c>
      <c r="F27" s="20">
        <v>3472</v>
      </c>
      <c r="G27" s="20">
        <v>107132</v>
      </c>
      <c r="H27" s="240">
        <v>2.8576915895329296</v>
      </c>
      <c r="I27" s="235"/>
      <c r="J27" s="31"/>
    </row>
    <row r="28" spans="1:10" s="69" customFormat="1" ht="14.25" customHeight="1" x14ac:dyDescent="0.2">
      <c r="A28" s="19" t="s">
        <v>2205</v>
      </c>
      <c r="B28" s="20">
        <v>38079</v>
      </c>
      <c r="C28" s="20">
        <v>20547</v>
      </c>
      <c r="D28" s="20">
        <v>7402</v>
      </c>
      <c r="E28" s="20">
        <v>6696</v>
      </c>
      <c r="F28" s="20">
        <v>3434</v>
      </c>
      <c r="G28" s="20">
        <v>108576</v>
      </c>
      <c r="H28" s="240">
        <v>2.8513353817064524</v>
      </c>
      <c r="I28" s="235"/>
      <c r="J28" s="31"/>
    </row>
    <row r="29" spans="1:10" s="69" customFormat="1" ht="14.25" customHeight="1" x14ac:dyDescent="0.2">
      <c r="A29" s="19" t="s">
        <v>2381</v>
      </c>
      <c r="B29" s="20">
        <v>39346</v>
      </c>
      <c r="C29" s="20">
        <v>21392</v>
      </c>
      <c r="D29" s="20">
        <v>7657</v>
      </c>
      <c r="E29" s="20">
        <v>6754</v>
      </c>
      <c r="F29" s="20">
        <v>3543</v>
      </c>
      <c r="G29" s="20">
        <v>111826</v>
      </c>
      <c r="H29" s="240">
        <v>2.8421186397600771</v>
      </c>
      <c r="I29" s="235"/>
      <c r="J29" s="31"/>
    </row>
    <row r="30" spans="1:10" ht="14.25" customHeight="1" x14ac:dyDescent="0.2">
      <c r="A30" s="19" t="s">
        <v>2382</v>
      </c>
      <c r="B30" s="20">
        <v>40448</v>
      </c>
      <c r="C30" s="20">
        <v>22226</v>
      </c>
      <c r="D30" s="20">
        <v>7724</v>
      </c>
      <c r="E30" s="20">
        <v>6872</v>
      </c>
      <c r="F30" s="20">
        <v>3626</v>
      </c>
      <c r="G30" s="20">
        <v>114658</v>
      </c>
      <c r="H30" s="240">
        <v>2.8347013449367089</v>
      </c>
      <c r="J30" s="31"/>
    </row>
    <row r="31" spans="1:10" s="69" customFormat="1" ht="14.25" customHeight="1" x14ac:dyDescent="0.2">
      <c r="A31" s="19" t="s">
        <v>2383</v>
      </c>
      <c r="B31" s="20">
        <v>41557</v>
      </c>
      <c r="C31" s="20">
        <v>23081</v>
      </c>
      <c r="D31" s="20">
        <v>7791</v>
      </c>
      <c r="E31" s="20">
        <v>6980</v>
      </c>
      <c r="F31" s="20">
        <v>3705</v>
      </c>
      <c r="G31" s="20">
        <v>117471</v>
      </c>
      <c r="H31" s="240">
        <v>2.8267439901821594</v>
      </c>
      <c r="J31" s="31"/>
    </row>
    <row r="32" spans="1:10" s="69" customFormat="1" ht="14.25" x14ac:dyDescent="0.2">
      <c r="B32" s="24"/>
      <c r="C32" s="24"/>
      <c r="D32" s="24"/>
      <c r="E32" s="24"/>
      <c r="F32" s="24"/>
      <c r="G32" s="24"/>
      <c r="H32" s="24"/>
    </row>
    <row r="33" spans="1:10" ht="14.25" x14ac:dyDescent="0.2">
      <c r="A33" s="9"/>
      <c r="B33" s="9"/>
      <c r="C33" s="9"/>
      <c r="D33" s="9"/>
      <c r="E33" s="9"/>
      <c r="F33" s="9"/>
      <c r="G33" s="9"/>
      <c r="H33" s="9"/>
    </row>
    <row r="34" spans="1:10" ht="18" x14ac:dyDescent="0.25">
      <c r="A34" s="837" t="s">
        <v>268</v>
      </c>
      <c r="B34" s="837"/>
      <c r="C34" s="837"/>
      <c r="D34" s="837"/>
      <c r="E34" s="837"/>
      <c r="F34" s="837"/>
      <c r="G34" s="837"/>
      <c r="H34" s="837"/>
    </row>
    <row r="35" spans="1:10" ht="18" x14ac:dyDescent="0.25">
      <c r="A35" s="837" t="s">
        <v>2380</v>
      </c>
      <c r="B35" s="837"/>
      <c r="C35" s="837"/>
      <c r="D35" s="837"/>
      <c r="E35" s="837"/>
      <c r="F35" s="837"/>
      <c r="G35" s="837"/>
      <c r="H35" s="837"/>
    </row>
    <row r="36" spans="1:10" ht="12.75" customHeight="1" x14ac:dyDescent="0.25">
      <c r="A36" s="14"/>
      <c r="B36" s="14"/>
      <c r="C36" s="14"/>
      <c r="D36" s="14"/>
      <c r="E36" s="14"/>
      <c r="F36" s="14"/>
      <c r="G36" s="14"/>
      <c r="H36" s="14"/>
    </row>
    <row r="37" spans="1:10" ht="12.75" customHeight="1" x14ac:dyDescent="0.25">
      <c r="A37" s="14" t="s">
        <v>987</v>
      </c>
      <c r="B37" s="14"/>
      <c r="C37" s="14"/>
      <c r="D37" s="14"/>
      <c r="E37" s="14"/>
      <c r="F37" s="14"/>
      <c r="G37" s="14"/>
      <c r="H37" s="69"/>
    </row>
    <row r="38" spans="1:10" ht="15.75" x14ac:dyDescent="0.25">
      <c r="A38" s="15" t="s">
        <v>538</v>
      </c>
      <c r="B38" s="15" t="s">
        <v>315</v>
      </c>
      <c r="C38" s="890" t="s">
        <v>641</v>
      </c>
      <c r="D38" s="890"/>
      <c r="E38" s="890"/>
      <c r="F38" s="272"/>
      <c r="G38" s="273" t="s">
        <v>639</v>
      </c>
      <c r="H38" s="272" t="s">
        <v>17</v>
      </c>
    </row>
    <row r="39" spans="1:10" ht="15.75" x14ac:dyDescent="0.25">
      <c r="A39" s="234" t="s">
        <v>979</v>
      </c>
      <c r="B39" s="15" t="s">
        <v>869</v>
      </c>
      <c r="C39" s="15">
        <v>2</v>
      </c>
      <c r="D39" s="15">
        <v>3</v>
      </c>
      <c r="E39" s="15">
        <v>4</v>
      </c>
      <c r="F39" s="15" t="s">
        <v>1289</v>
      </c>
      <c r="G39" s="15" t="s">
        <v>570</v>
      </c>
      <c r="H39" s="15" t="s">
        <v>640</v>
      </c>
    </row>
    <row r="40" spans="1:10" ht="4.5" customHeight="1" thickBot="1" x14ac:dyDescent="0.25">
      <c r="A40" s="110"/>
      <c r="B40" s="110"/>
      <c r="C40" s="260"/>
      <c r="D40" s="260"/>
      <c r="E40" s="260"/>
      <c r="F40" s="260"/>
      <c r="G40" s="260"/>
      <c r="H40" s="260"/>
    </row>
    <row r="41" spans="1:10" ht="4.5" customHeight="1" x14ac:dyDescent="0.2">
      <c r="A41" s="69"/>
      <c r="B41" s="69"/>
      <c r="C41" s="108"/>
      <c r="D41" s="108"/>
      <c r="E41" s="108"/>
      <c r="F41" s="69"/>
      <c r="G41" s="69"/>
      <c r="H41" s="108"/>
    </row>
    <row r="42" spans="1:10" ht="14.25" x14ac:dyDescent="0.2">
      <c r="A42" s="19">
        <v>2004</v>
      </c>
      <c r="B42" s="20">
        <v>6403</v>
      </c>
      <c r="C42" s="20">
        <v>4088</v>
      </c>
      <c r="D42" s="20">
        <v>1601</v>
      </c>
      <c r="E42" s="20">
        <v>616</v>
      </c>
      <c r="F42" s="20">
        <v>98</v>
      </c>
      <c r="G42" s="239">
        <v>15972</v>
      </c>
      <c r="H42" s="111">
        <v>2.5</v>
      </c>
      <c r="J42" s="42"/>
    </row>
    <row r="43" spans="1:10" ht="14.25" x14ac:dyDescent="0.2">
      <c r="A43" s="19">
        <v>2005</v>
      </c>
      <c r="B43" s="20">
        <v>6475</v>
      </c>
      <c r="C43" s="20">
        <v>4132</v>
      </c>
      <c r="D43" s="20">
        <v>1620</v>
      </c>
      <c r="E43" s="20">
        <v>624</v>
      </c>
      <c r="F43" s="20">
        <v>99</v>
      </c>
      <c r="G43" s="239">
        <v>16147</v>
      </c>
      <c r="H43" s="111">
        <v>2.5</v>
      </c>
      <c r="J43" s="42"/>
    </row>
    <row r="44" spans="1:10" ht="14.25" x14ac:dyDescent="0.2">
      <c r="A44" s="19">
        <v>2006</v>
      </c>
      <c r="B44" s="20">
        <v>6537</v>
      </c>
      <c r="C44" s="20">
        <v>4171</v>
      </c>
      <c r="D44" s="20">
        <v>1636</v>
      </c>
      <c r="E44" s="20">
        <v>630</v>
      </c>
      <c r="F44" s="20">
        <v>100</v>
      </c>
      <c r="G44" s="239">
        <v>16341</v>
      </c>
      <c r="H44" s="111">
        <v>2.5</v>
      </c>
      <c r="J44" s="42"/>
    </row>
    <row r="45" spans="1:10" ht="14.25" x14ac:dyDescent="0.2">
      <c r="A45" s="19">
        <v>2007</v>
      </c>
      <c r="B45" s="20">
        <v>6576</v>
      </c>
      <c r="C45" s="20">
        <v>4196</v>
      </c>
      <c r="D45" s="20">
        <v>1646</v>
      </c>
      <c r="E45" s="20">
        <v>634</v>
      </c>
      <c r="F45" s="20">
        <v>100</v>
      </c>
      <c r="G45" s="239">
        <v>16472</v>
      </c>
      <c r="H45" s="111">
        <v>2.5</v>
      </c>
      <c r="J45" s="42"/>
    </row>
    <row r="46" spans="1:10" ht="14.25" x14ac:dyDescent="0.2">
      <c r="A46" s="19">
        <v>2008</v>
      </c>
      <c r="B46" s="20">
        <v>6461</v>
      </c>
      <c r="C46" s="20">
        <v>4012</v>
      </c>
      <c r="D46" s="20">
        <v>1821</v>
      </c>
      <c r="E46" s="20">
        <v>545</v>
      </c>
      <c r="F46" s="20">
        <v>83</v>
      </c>
      <c r="G46" s="239">
        <v>16090</v>
      </c>
      <c r="H46" s="111">
        <v>2.5</v>
      </c>
      <c r="J46" s="42"/>
    </row>
    <row r="47" spans="1:10" ht="14.25" x14ac:dyDescent="0.2">
      <c r="A47" s="19">
        <v>2009</v>
      </c>
      <c r="B47" s="20">
        <v>6097</v>
      </c>
      <c r="C47" s="20">
        <v>3743</v>
      </c>
      <c r="D47" s="20">
        <v>1756</v>
      </c>
      <c r="E47" s="20">
        <v>531</v>
      </c>
      <c r="F47" s="20">
        <v>67</v>
      </c>
      <c r="G47" s="20">
        <v>15226</v>
      </c>
      <c r="H47" s="111">
        <v>2.5</v>
      </c>
      <c r="J47" s="42"/>
    </row>
    <row r="48" spans="1:10" ht="14.25" x14ac:dyDescent="0.2">
      <c r="A48" s="19">
        <v>2010</v>
      </c>
      <c r="B48" s="20">
        <v>6391</v>
      </c>
      <c r="C48" s="20">
        <v>3932</v>
      </c>
      <c r="D48" s="20">
        <v>1784</v>
      </c>
      <c r="E48" s="20">
        <v>566</v>
      </c>
      <c r="F48" s="20">
        <v>109</v>
      </c>
      <c r="G48" s="239">
        <v>16038</v>
      </c>
      <c r="H48" s="111">
        <v>2.5</v>
      </c>
      <c r="J48" s="42"/>
    </row>
    <row r="49" spans="1:10" ht="14.25" x14ac:dyDescent="0.2">
      <c r="A49" s="19">
        <v>2011</v>
      </c>
      <c r="B49" s="20">
        <v>6545</v>
      </c>
      <c r="C49" s="20">
        <v>4040</v>
      </c>
      <c r="D49" s="20">
        <v>1813</v>
      </c>
      <c r="E49" s="20">
        <v>571</v>
      </c>
      <c r="F49" s="20">
        <v>121</v>
      </c>
      <c r="G49" s="239">
        <v>16437</v>
      </c>
      <c r="H49" s="111">
        <v>2.5</v>
      </c>
      <c r="J49" s="42"/>
    </row>
    <row r="50" spans="1:10" ht="14.25" x14ac:dyDescent="0.2">
      <c r="A50" s="19">
        <v>2012</v>
      </c>
      <c r="B50" s="20">
        <v>6769</v>
      </c>
      <c r="C50" s="20">
        <v>4190</v>
      </c>
      <c r="D50" s="20">
        <v>1880</v>
      </c>
      <c r="E50" s="20">
        <v>582</v>
      </c>
      <c r="F50" s="20">
        <v>117</v>
      </c>
      <c r="G50" s="239">
        <v>16967</v>
      </c>
      <c r="H50" s="111">
        <v>2.5</v>
      </c>
      <c r="J50" s="42"/>
    </row>
    <row r="51" spans="1:10" ht="14.25" x14ac:dyDescent="0.2">
      <c r="A51" s="19">
        <v>2013</v>
      </c>
      <c r="B51" s="20">
        <v>6652</v>
      </c>
      <c r="C51" s="20">
        <v>4184</v>
      </c>
      <c r="D51" s="20">
        <v>1785</v>
      </c>
      <c r="E51" s="20">
        <v>552</v>
      </c>
      <c r="F51" s="20">
        <v>131</v>
      </c>
      <c r="G51" s="239">
        <v>16618</v>
      </c>
      <c r="H51" s="111">
        <v>2.5</v>
      </c>
      <c r="J51" s="42"/>
    </row>
    <row r="52" spans="1:10" ht="14.25" x14ac:dyDescent="0.2">
      <c r="A52" s="19">
        <v>2014</v>
      </c>
      <c r="B52" s="20">
        <v>6684</v>
      </c>
      <c r="C52" s="20">
        <v>4165</v>
      </c>
      <c r="D52" s="20">
        <v>1856</v>
      </c>
      <c r="E52" s="20">
        <v>527</v>
      </c>
      <c r="F52" s="20">
        <v>136</v>
      </c>
      <c r="G52" s="239">
        <v>16726</v>
      </c>
      <c r="H52" s="111">
        <v>2.5</v>
      </c>
      <c r="J52" s="42"/>
    </row>
    <row r="53" spans="1:10" ht="14.25" x14ac:dyDescent="0.2">
      <c r="A53" s="19">
        <v>2015</v>
      </c>
      <c r="B53" s="20">
        <v>6792</v>
      </c>
      <c r="C53" s="20">
        <v>4223</v>
      </c>
      <c r="D53" s="20">
        <v>1896</v>
      </c>
      <c r="E53" s="20">
        <v>551</v>
      </c>
      <c r="F53" s="20">
        <v>122</v>
      </c>
      <c r="G53" s="239">
        <v>16968</v>
      </c>
      <c r="H53" s="111">
        <v>2.5</v>
      </c>
      <c r="J53" s="42"/>
    </row>
    <row r="54" spans="1:10" ht="14.25" customHeight="1" x14ac:dyDescent="0.2">
      <c r="A54" s="19" t="s">
        <v>2384</v>
      </c>
      <c r="B54" s="20">
        <v>6937</v>
      </c>
      <c r="C54" s="20">
        <v>4314</v>
      </c>
      <c r="D54" s="20">
        <v>1926</v>
      </c>
      <c r="E54" s="20">
        <v>564</v>
      </c>
      <c r="F54" s="20">
        <v>133</v>
      </c>
      <c r="G54" s="239">
        <v>17358</v>
      </c>
      <c r="H54" s="111">
        <v>2.5022343952717314</v>
      </c>
      <c r="J54" s="42"/>
    </row>
    <row r="55" spans="1:10" ht="14.25" customHeight="1" x14ac:dyDescent="0.2">
      <c r="A55" s="19" t="s">
        <v>2385</v>
      </c>
      <c r="B55" s="20">
        <v>6923</v>
      </c>
      <c r="C55" s="20">
        <v>4352</v>
      </c>
      <c r="D55" s="20">
        <v>1899</v>
      </c>
      <c r="E55" s="20">
        <v>542</v>
      </c>
      <c r="F55" s="20">
        <v>130</v>
      </c>
      <c r="G55" s="239">
        <v>17255</v>
      </c>
      <c r="H55" s="111">
        <v>2.492416582406471</v>
      </c>
      <c r="J55" s="42"/>
    </row>
    <row r="56" spans="1:10" ht="14.25" customHeight="1" x14ac:dyDescent="0.2">
      <c r="A56" s="19" t="s">
        <v>2386</v>
      </c>
      <c r="B56" s="20">
        <v>7002</v>
      </c>
      <c r="C56" s="20">
        <v>4404</v>
      </c>
      <c r="D56" s="20">
        <v>1895</v>
      </c>
      <c r="E56" s="20">
        <v>567</v>
      </c>
      <c r="F56" s="20">
        <v>136</v>
      </c>
      <c r="G56" s="239">
        <v>17476</v>
      </c>
      <c r="H56" s="111">
        <v>2.4958583261925162</v>
      </c>
      <c r="J56" s="42"/>
    </row>
    <row r="57" spans="1:10" ht="14.25" customHeight="1" x14ac:dyDescent="0.2">
      <c r="A57" s="19" t="s">
        <v>2387</v>
      </c>
      <c r="B57" s="20">
        <v>7024</v>
      </c>
      <c r="C57" s="20">
        <v>4478</v>
      </c>
      <c r="D57" s="20">
        <v>1847</v>
      </c>
      <c r="E57" s="20">
        <v>559</v>
      </c>
      <c r="F57" s="20">
        <v>140</v>
      </c>
      <c r="G57" s="239">
        <v>17470</v>
      </c>
      <c r="H57" s="111">
        <v>2.4871867881548977</v>
      </c>
      <c r="J57" s="42"/>
    </row>
    <row r="58" spans="1:10" ht="14.25" customHeight="1" x14ac:dyDescent="0.2">
      <c r="A58" s="19" t="s">
        <v>2059</v>
      </c>
      <c r="B58" s="20">
        <v>6960</v>
      </c>
      <c r="C58" s="20">
        <v>4416</v>
      </c>
      <c r="D58" s="20">
        <v>1869</v>
      </c>
      <c r="E58" s="20">
        <v>538</v>
      </c>
      <c r="F58" s="20">
        <v>137</v>
      </c>
      <c r="G58" s="239">
        <v>17319</v>
      </c>
      <c r="H58" s="111">
        <v>2.4883620689655173</v>
      </c>
      <c r="J58" s="42"/>
    </row>
    <row r="59" spans="1:10" ht="14.25" customHeight="1" x14ac:dyDescent="0.2">
      <c r="A59" s="19" t="s">
        <v>2205</v>
      </c>
      <c r="B59" s="20">
        <v>6875</v>
      </c>
      <c r="C59" s="20">
        <v>4392</v>
      </c>
      <c r="D59" s="20">
        <v>1800</v>
      </c>
      <c r="E59" s="20">
        <v>527</v>
      </c>
      <c r="F59" s="20">
        <v>156</v>
      </c>
      <c r="G59" s="239">
        <v>17118</v>
      </c>
      <c r="H59" s="111">
        <v>2.4898909090909092</v>
      </c>
      <c r="J59" s="42"/>
    </row>
    <row r="60" spans="1:10" ht="14.25" customHeight="1" x14ac:dyDescent="0.2">
      <c r="A60" s="19" t="s">
        <v>2381</v>
      </c>
      <c r="B60" s="20">
        <v>7097</v>
      </c>
      <c r="C60" s="20">
        <v>4502</v>
      </c>
      <c r="D60" s="20">
        <v>1848</v>
      </c>
      <c r="E60" s="20">
        <v>571</v>
      </c>
      <c r="F60" s="20">
        <v>176</v>
      </c>
      <c r="G60" s="239">
        <v>17766</v>
      </c>
      <c r="H60" s="111">
        <v>2.5033112582781456</v>
      </c>
      <c r="J60" s="42"/>
    </row>
    <row r="61" spans="1:10" ht="14.25" customHeight="1" x14ac:dyDescent="0.2">
      <c r="A61" s="19" t="s">
        <v>2382</v>
      </c>
      <c r="B61" s="20">
        <v>7211</v>
      </c>
      <c r="C61" s="20">
        <v>4563</v>
      </c>
      <c r="D61" s="20">
        <v>1892</v>
      </c>
      <c r="E61" s="20">
        <v>563</v>
      </c>
      <c r="F61" s="20">
        <v>193</v>
      </c>
      <c r="G61" s="239">
        <v>18092</v>
      </c>
      <c r="H61" s="111">
        <v>2.5089446678685343</v>
      </c>
      <c r="J61" s="42"/>
    </row>
    <row r="62" spans="1:10" ht="14.25" customHeight="1" x14ac:dyDescent="0.2">
      <c r="A62" s="19" t="s">
        <v>2383</v>
      </c>
      <c r="B62" s="20">
        <v>7351</v>
      </c>
      <c r="C62" s="20">
        <v>4634</v>
      </c>
      <c r="D62" s="20">
        <v>1937</v>
      </c>
      <c r="E62" s="20">
        <v>564</v>
      </c>
      <c r="F62" s="20">
        <v>216</v>
      </c>
      <c r="G62" s="239">
        <v>18498</v>
      </c>
      <c r="H62" s="111">
        <v>2.5163923275744797</v>
      </c>
      <c r="J62" s="42"/>
    </row>
    <row r="63" spans="1:10" ht="11.25" customHeight="1" x14ac:dyDescent="0.2">
      <c r="A63" s="19"/>
      <c r="B63" s="20"/>
      <c r="C63" s="20"/>
      <c r="D63" s="20"/>
      <c r="E63" s="20"/>
      <c r="F63" s="20"/>
      <c r="G63" s="239"/>
      <c r="H63" s="240"/>
    </row>
    <row r="64" spans="1:10" ht="14.25" x14ac:dyDescent="0.2">
      <c r="A64" s="9" t="s">
        <v>638</v>
      </c>
    </row>
    <row r="65" spans="1:13" ht="14.25" x14ac:dyDescent="0.2">
      <c r="A65" s="9"/>
    </row>
    <row r="66" spans="1:13" ht="14.25" x14ac:dyDescent="0.2">
      <c r="A66" s="24" t="s">
        <v>1290</v>
      </c>
    </row>
    <row r="67" spans="1:13" ht="14.25" x14ac:dyDescent="0.2">
      <c r="B67" s="24"/>
      <c r="C67" s="24"/>
      <c r="D67" s="24"/>
      <c r="E67" s="24"/>
      <c r="F67" s="24"/>
      <c r="G67" s="24"/>
      <c r="H67" s="24"/>
      <c r="I67" s="24"/>
      <c r="J67" s="24"/>
      <c r="K67" s="24"/>
      <c r="L67" s="24"/>
      <c r="M67" s="24"/>
    </row>
  </sheetData>
  <customSheetViews>
    <customSheetView guid="{F67F5823-51D5-4D47-B100-5B47C1E6BCB9}" showPageBreaks="1" fitToPage="1" printArea="1" topLeftCell="A37">
      <selection activeCell="A70" sqref="A70"/>
      <pageMargins left="0.75" right="0.75" top="1" bottom="1" header="0.5" footer="0.5"/>
      <printOptions horizontalCentered="1"/>
      <pageSetup scale="71" firstPageNumber="33" orientation="portrait" r:id="rId1"/>
      <headerFooter alignWithMargins="0">
        <oddFooter>&amp;C&amp;P</oddFooter>
      </headerFooter>
    </customSheetView>
    <customSheetView guid="{9014CDA8-C3FC-41E6-A045-DAEFC55B82B1}" showPageBreaks="1" fitToPage="1" printArea="1">
      <selection sqref="A1:I1"/>
      <pageMargins left="0.75" right="0.75" top="1" bottom="1" header="0.5" footer="0.5"/>
      <printOptions horizontalCentered="1"/>
      <pageSetup scale="71" firstPageNumber="33" orientation="portrait" r:id="rId2"/>
      <headerFooter alignWithMargins="0">
        <oddFooter>&amp;C&amp;P</oddFooter>
      </headerFooter>
    </customSheetView>
  </customSheetViews>
  <mergeCells count="7">
    <mergeCell ref="A34:H34"/>
    <mergeCell ref="A35:H35"/>
    <mergeCell ref="C38:E38"/>
    <mergeCell ref="A1:H1"/>
    <mergeCell ref="A3:H3"/>
    <mergeCell ref="A4:H4"/>
    <mergeCell ref="C7:E7"/>
  </mergeCells>
  <phoneticPr fontId="0" type="noConversion"/>
  <printOptions horizontalCentered="1"/>
  <pageMargins left="0.74803149606299202" right="0.74803149606299202" top="0.98425196850393704" bottom="0.98425196850393704" header="0.511811023622047" footer="0.511811023622047"/>
  <pageSetup scale="74" firstPageNumber="29" orientation="portrait" useFirstPageNumber="1" r:id="rId3"/>
  <headerFooter differentFirst="1" alignWithMargins="0"/>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indexed="45"/>
    <pageSetUpPr fitToPage="1"/>
  </sheetPr>
  <dimension ref="A1:F60"/>
  <sheetViews>
    <sheetView zoomScaleNormal="100" workbookViewId="0">
      <selection sqref="A1:F1"/>
    </sheetView>
  </sheetViews>
  <sheetFormatPr defaultColWidth="9.140625" defaultRowHeight="14.25" x14ac:dyDescent="0.2"/>
  <cols>
    <col min="1" max="1" width="29.5703125" style="128" customWidth="1"/>
    <col min="2" max="2" width="26.5703125" style="135" customWidth="1"/>
    <col min="3" max="3" width="11.140625" style="135" customWidth="1"/>
    <col min="4" max="6" width="11" style="128" customWidth="1"/>
    <col min="7" max="16384" width="9.140625" style="128"/>
  </cols>
  <sheetData>
    <row r="1" spans="1:6" ht="18" x14ac:dyDescent="0.25">
      <c r="A1" s="837" t="s">
        <v>101</v>
      </c>
      <c r="B1" s="837"/>
      <c r="C1" s="837"/>
      <c r="D1" s="837"/>
      <c r="E1" s="837"/>
      <c r="F1" s="837"/>
    </row>
    <row r="2" spans="1:6" ht="18" customHeight="1" x14ac:dyDescent="0.2"/>
    <row r="3" spans="1:6" ht="18" x14ac:dyDescent="0.25">
      <c r="A3" s="837" t="s">
        <v>2206</v>
      </c>
      <c r="B3" s="837"/>
      <c r="C3" s="837"/>
      <c r="D3" s="837"/>
      <c r="E3" s="837"/>
      <c r="F3" s="837"/>
    </row>
    <row r="4" spans="1:6" ht="18" x14ac:dyDescent="0.25">
      <c r="A4" s="837" t="s">
        <v>381</v>
      </c>
      <c r="B4" s="837"/>
      <c r="C4" s="837"/>
      <c r="D4" s="837"/>
      <c r="E4" s="837"/>
      <c r="F4" s="837"/>
    </row>
    <row r="5" spans="1:6" ht="12.75" customHeight="1" x14ac:dyDescent="0.2"/>
    <row r="6" spans="1:6" ht="12.75" customHeight="1" x14ac:dyDescent="0.2"/>
    <row r="7" spans="1:6" ht="15" x14ac:dyDescent="0.25">
      <c r="B7" s="128"/>
      <c r="C7" s="50" t="s">
        <v>2</v>
      </c>
      <c r="D7" s="50" t="s">
        <v>3</v>
      </c>
      <c r="E7" s="50" t="s">
        <v>4</v>
      </c>
      <c r="F7" s="50" t="s">
        <v>988</v>
      </c>
    </row>
    <row r="8" spans="1:6" ht="4.5" customHeight="1" thickBot="1" x14ac:dyDescent="0.3">
      <c r="A8" s="149"/>
      <c r="B8" s="149"/>
      <c r="C8" s="168"/>
      <c r="D8" s="168"/>
      <c r="E8" s="168"/>
      <c r="F8" s="168"/>
    </row>
    <row r="9" spans="1:6" ht="4.5" customHeight="1" x14ac:dyDescent="0.2">
      <c r="B9" s="128"/>
      <c r="D9" s="135"/>
      <c r="E9" s="135"/>
      <c r="F9" s="135"/>
    </row>
    <row r="10" spans="1:6" x14ac:dyDescent="0.2">
      <c r="A10" s="24" t="s">
        <v>176</v>
      </c>
      <c r="B10" s="24"/>
      <c r="C10" s="31">
        <v>7680</v>
      </c>
      <c r="D10" s="31">
        <v>37230</v>
      </c>
      <c r="E10" s="31">
        <v>19660</v>
      </c>
      <c r="F10" s="31">
        <v>64570</v>
      </c>
    </row>
    <row r="11" spans="1:6" s="45" customFormat="1" ht="12.75" x14ac:dyDescent="0.2">
      <c r="A11" s="45" t="s">
        <v>1096</v>
      </c>
      <c r="C11" s="169">
        <v>2335</v>
      </c>
      <c r="D11" s="169">
        <v>10645</v>
      </c>
      <c r="E11" s="169">
        <v>5655</v>
      </c>
      <c r="F11" s="169">
        <v>18635</v>
      </c>
    </row>
    <row r="12" spans="1:6" s="45" customFormat="1" ht="12.75" x14ac:dyDescent="0.2">
      <c r="A12" s="45" t="s">
        <v>1097</v>
      </c>
      <c r="C12" s="169">
        <v>3000</v>
      </c>
      <c r="D12" s="169">
        <v>13720</v>
      </c>
      <c r="E12" s="169">
        <v>7745</v>
      </c>
      <c r="F12" s="169">
        <v>24470</v>
      </c>
    </row>
    <row r="13" spans="1:6" s="45" customFormat="1" ht="12.75" x14ac:dyDescent="0.2">
      <c r="A13" s="45" t="s">
        <v>1098</v>
      </c>
      <c r="C13" s="169">
        <v>1010</v>
      </c>
      <c r="D13" s="169">
        <v>5700</v>
      </c>
      <c r="E13" s="169">
        <v>2765</v>
      </c>
      <c r="F13" s="169">
        <v>9475</v>
      </c>
    </row>
    <row r="14" spans="1:6" s="45" customFormat="1" ht="12.75" x14ac:dyDescent="0.2">
      <c r="A14" s="45" t="s">
        <v>1683</v>
      </c>
      <c r="C14" s="169">
        <v>795</v>
      </c>
      <c r="D14" s="169">
        <v>4640</v>
      </c>
      <c r="E14" s="169">
        <v>2180</v>
      </c>
      <c r="F14" s="169">
        <v>7620</v>
      </c>
    </row>
    <row r="15" spans="1:6" s="45" customFormat="1" ht="12.75" x14ac:dyDescent="0.2">
      <c r="A15" s="45" t="s">
        <v>1684</v>
      </c>
      <c r="C15" s="169">
        <v>535</v>
      </c>
      <c r="D15" s="169">
        <v>2520</v>
      </c>
      <c r="E15" s="169">
        <v>1315</v>
      </c>
      <c r="F15" s="169">
        <v>4370</v>
      </c>
    </row>
    <row r="16" spans="1:6" ht="12.75" customHeight="1" x14ac:dyDescent="0.2">
      <c r="A16" s="24"/>
      <c r="B16" s="24"/>
      <c r="C16" s="31"/>
      <c r="D16" s="31"/>
      <c r="E16" s="31"/>
      <c r="F16" s="31"/>
    </row>
    <row r="17" spans="1:6" x14ac:dyDescent="0.2">
      <c r="A17" s="24" t="s">
        <v>1129</v>
      </c>
      <c r="B17" s="24"/>
      <c r="C17" s="31">
        <v>17505</v>
      </c>
      <c r="D17" s="31">
        <v>87530</v>
      </c>
      <c r="E17" s="31">
        <v>45450</v>
      </c>
      <c r="F17" s="31">
        <v>150480</v>
      </c>
    </row>
    <row r="18" spans="1:6" x14ac:dyDescent="0.2">
      <c r="A18" s="24" t="s">
        <v>2207</v>
      </c>
      <c r="B18" s="24"/>
      <c r="C18" s="39">
        <v>2.2999999999999998</v>
      </c>
      <c r="D18" s="39">
        <v>2.4</v>
      </c>
      <c r="E18" s="39">
        <v>2.2999999999999998</v>
      </c>
      <c r="F18" s="39">
        <v>2.2999999999999998</v>
      </c>
    </row>
    <row r="19" spans="1:6" x14ac:dyDescent="0.2">
      <c r="A19" s="24"/>
      <c r="B19" s="24"/>
      <c r="C19" s="39"/>
      <c r="D19" s="39"/>
      <c r="E19" s="39"/>
      <c r="F19" s="39"/>
    </row>
    <row r="20" spans="1:6" x14ac:dyDescent="0.2">
      <c r="A20" s="24" t="s">
        <v>873</v>
      </c>
      <c r="B20" s="24"/>
      <c r="C20" s="31"/>
      <c r="D20" s="31"/>
      <c r="E20" s="31"/>
      <c r="F20" s="31"/>
    </row>
    <row r="21" spans="1:6" s="45" customFormat="1" ht="12.75" x14ac:dyDescent="0.2">
      <c r="A21" s="45" t="s">
        <v>2208</v>
      </c>
      <c r="C21" s="169">
        <v>2800</v>
      </c>
      <c r="D21" s="169">
        <v>11460</v>
      </c>
      <c r="E21" s="169">
        <v>6465</v>
      </c>
      <c r="F21" s="169">
        <v>20725</v>
      </c>
    </row>
    <row r="22" spans="1:6" s="45" customFormat="1" ht="12.75" x14ac:dyDescent="0.2">
      <c r="A22" s="45" t="s">
        <v>2209</v>
      </c>
      <c r="C22" s="772">
        <v>0.16</v>
      </c>
      <c r="D22" s="772">
        <v>0.13100000000000001</v>
      </c>
      <c r="E22" s="772">
        <v>0.14199999999999999</v>
      </c>
      <c r="F22" s="772">
        <v>0.13800000000000001</v>
      </c>
    </row>
    <row r="23" spans="1:6" s="45" customFormat="1" x14ac:dyDescent="0.2">
      <c r="A23" s="24"/>
      <c r="B23" s="24"/>
      <c r="C23" s="39"/>
      <c r="D23" s="39"/>
      <c r="E23" s="39"/>
      <c r="F23" s="39"/>
    </row>
    <row r="24" spans="1:6" ht="12.75" customHeight="1" x14ac:dyDescent="0.2">
      <c r="A24" s="24" t="s">
        <v>2210</v>
      </c>
      <c r="B24" s="24"/>
      <c r="C24" s="31">
        <v>7680</v>
      </c>
      <c r="D24" s="31">
        <v>37230</v>
      </c>
      <c r="E24" s="31">
        <v>19660</v>
      </c>
      <c r="F24" s="31">
        <v>64570</v>
      </c>
    </row>
    <row r="25" spans="1:6" x14ac:dyDescent="0.2">
      <c r="A25" s="24"/>
      <c r="B25" s="24"/>
      <c r="C25" s="31"/>
      <c r="D25" s="31"/>
      <c r="E25" s="31"/>
      <c r="F25" s="31"/>
    </row>
    <row r="26" spans="1:6" ht="12.75" customHeight="1" x14ac:dyDescent="0.2">
      <c r="A26" s="45" t="s">
        <v>848</v>
      </c>
      <c r="B26" s="45"/>
      <c r="C26" s="169">
        <v>120</v>
      </c>
      <c r="D26" s="169">
        <v>645</v>
      </c>
      <c r="E26" s="169">
        <v>220</v>
      </c>
      <c r="F26" s="169">
        <v>975</v>
      </c>
    </row>
    <row r="27" spans="1:6" s="45" customFormat="1" ht="12.75" x14ac:dyDescent="0.2">
      <c r="A27" s="45" t="s">
        <v>849</v>
      </c>
      <c r="C27" s="169">
        <v>265</v>
      </c>
      <c r="D27" s="169">
        <v>1195</v>
      </c>
      <c r="E27" s="169">
        <v>615</v>
      </c>
      <c r="F27" s="169">
        <v>2060</v>
      </c>
    </row>
    <row r="28" spans="1:6" s="45" customFormat="1" ht="12.75" x14ac:dyDescent="0.2">
      <c r="A28" s="45" t="s">
        <v>850</v>
      </c>
      <c r="C28" s="169">
        <v>855</v>
      </c>
      <c r="D28" s="169">
        <v>3040</v>
      </c>
      <c r="E28" s="169">
        <v>2025</v>
      </c>
      <c r="F28" s="169">
        <v>5915</v>
      </c>
    </row>
    <row r="29" spans="1:6" s="45" customFormat="1" ht="12.75" x14ac:dyDescent="0.2">
      <c r="A29" s="45" t="s">
        <v>312</v>
      </c>
      <c r="C29" s="169">
        <v>820</v>
      </c>
      <c r="D29" s="169">
        <v>2915</v>
      </c>
      <c r="E29" s="169">
        <v>1925</v>
      </c>
      <c r="F29" s="169">
        <v>5655</v>
      </c>
    </row>
    <row r="30" spans="1:6" s="45" customFormat="1" ht="12.75" x14ac:dyDescent="0.2">
      <c r="A30" s="45" t="s">
        <v>408</v>
      </c>
      <c r="C30" s="169">
        <v>715</v>
      </c>
      <c r="D30" s="169">
        <v>3020</v>
      </c>
      <c r="E30" s="169">
        <v>1825</v>
      </c>
      <c r="F30" s="169">
        <v>5565</v>
      </c>
    </row>
    <row r="31" spans="1:6" s="45" customFormat="1" ht="12.75" x14ac:dyDescent="0.2">
      <c r="A31" s="45" t="s">
        <v>409</v>
      </c>
      <c r="C31" s="169">
        <v>620</v>
      </c>
      <c r="D31" s="169">
        <v>3085</v>
      </c>
      <c r="E31" s="169">
        <v>1765</v>
      </c>
      <c r="F31" s="169">
        <v>5475</v>
      </c>
    </row>
    <row r="32" spans="1:6" s="45" customFormat="1" ht="12.75" x14ac:dyDescent="0.2">
      <c r="A32" s="45" t="s">
        <v>1442</v>
      </c>
      <c r="C32" s="169">
        <v>1165</v>
      </c>
      <c r="D32" s="169">
        <v>5515</v>
      </c>
      <c r="E32" s="169">
        <v>3010</v>
      </c>
      <c r="F32" s="169">
        <v>9690</v>
      </c>
    </row>
    <row r="33" spans="1:6" s="45" customFormat="1" ht="12.75" x14ac:dyDescent="0.2">
      <c r="A33" s="45" t="s">
        <v>1443</v>
      </c>
      <c r="C33" s="169">
        <v>980</v>
      </c>
      <c r="D33" s="169">
        <v>4815</v>
      </c>
      <c r="E33" s="169">
        <v>2510</v>
      </c>
      <c r="F33" s="169">
        <v>8300</v>
      </c>
    </row>
    <row r="34" spans="1:6" s="45" customFormat="1" ht="12.75" x14ac:dyDescent="0.2">
      <c r="A34" s="45" t="s">
        <v>28</v>
      </c>
      <c r="C34" s="169">
        <v>2140</v>
      </c>
      <c r="D34" s="169">
        <v>13005</v>
      </c>
      <c r="E34" s="169">
        <v>5780</v>
      </c>
      <c r="F34" s="169">
        <v>20930</v>
      </c>
    </row>
    <row r="35" spans="1:6" s="45" customFormat="1" x14ac:dyDescent="0.2">
      <c r="A35" s="24"/>
      <c r="B35" s="24"/>
      <c r="C35" s="31"/>
      <c r="D35" s="31"/>
      <c r="E35" s="31"/>
      <c r="F35" s="31"/>
    </row>
    <row r="36" spans="1:6" ht="12.75" customHeight="1" x14ac:dyDescent="0.2">
      <c r="A36" s="24" t="s">
        <v>2211</v>
      </c>
      <c r="B36" s="24"/>
      <c r="C36" s="773">
        <v>80700</v>
      </c>
      <c r="D36" s="773">
        <v>92000</v>
      </c>
      <c r="E36" s="773">
        <v>82800</v>
      </c>
      <c r="F36" s="773">
        <v>87900</v>
      </c>
    </row>
    <row r="37" spans="1:6" x14ac:dyDescent="0.2">
      <c r="A37" s="24" t="s">
        <v>2212</v>
      </c>
      <c r="B37" s="24"/>
      <c r="C37" s="773">
        <v>68000</v>
      </c>
      <c r="D37" s="773">
        <v>77000</v>
      </c>
      <c r="E37" s="773">
        <v>69500</v>
      </c>
      <c r="F37" s="773">
        <v>73500</v>
      </c>
    </row>
    <row r="38" spans="1:6" x14ac:dyDescent="0.2">
      <c r="A38" s="24"/>
      <c r="B38" s="24"/>
      <c r="C38" s="31"/>
      <c r="D38" s="31"/>
      <c r="E38" s="31"/>
      <c r="F38" s="31"/>
    </row>
    <row r="39" spans="1:6" ht="12.75" customHeight="1" x14ac:dyDescent="0.2">
      <c r="A39" s="24" t="s">
        <v>1106</v>
      </c>
      <c r="B39" s="24"/>
      <c r="C39" s="31">
        <v>1465</v>
      </c>
      <c r="D39" s="31">
        <v>12890</v>
      </c>
      <c r="E39" s="31">
        <v>5630</v>
      </c>
      <c r="F39" s="31">
        <v>19985</v>
      </c>
    </row>
    <row r="40" spans="1:6" x14ac:dyDescent="0.2">
      <c r="A40" s="24"/>
      <c r="B40" s="24"/>
      <c r="C40" s="31"/>
      <c r="D40" s="31"/>
      <c r="E40" s="31"/>
      <c r="F40" s="31"/>
    </row>
    <row r="41" spans="1:6" ht="12.75" customHeight="1" x14ac:dyDescent="0.2">
      <c r="A41" s="24" t="s">
        <v>1444</v>
      </c>
      <c r="B41" s="24"/>
      <c r="C41" s="773">
        <v>738</v>
      </c>
      <c r="D41" s="773">
        <v>1078</v>
      </c>
      <c r="E41" s="773">
        <v>875</v>
      </c>
      <c r="F41" s="773">
        <v>996</v>
      </c>
    </row>
    <row r="42" spans="1:6" x14ac:dyDescent="0.2">
      <c r="A42" s="24"/>
      <c r="B42" s="24"/>
      <c r="C42" s="31"/>
      <c r="D42" s="31"/>
      <c r="E42" s="31"/>
      <c r="F42" s="31"/>
    </row>
    <row r="43" spans="1:6" ht="12.75" customHeight="1" x14ac:dyDescent="0.2">
      <c r="A43" s="24" t="s">
        <v>1445</v>
      </c>
      <c r="B43" s="24"/>
      <c r="C43" s="24"/>
      <c r="D43" s="24"/>
      <c r="E43" s="24"/>
      <c r="F43" s="24"/>
    </row>
    <row r="44" spans="1:6" x14ac:dyDescent="0.2">
      <c r="A44" s="24" t="s">
        <v>1446</v>
      </c>
      <c r="B44" s="24"/>
      <c r="C44" s="39">
        <v>21</v>
      </c>
      <c r="D44" s="39">
        <v>32.4</v>
      </c>
      <c r="E44" s="39">
        <v>27.5</v>
      </c>
      <c r="F44" s="39">
        <v>30.3</v>
      </c>
    </row>
    <row r="45" spans="1:6" x14ac:dyDescent="0.2">
      <c r="A45" s="24"/>
      <c r="B45" s="24"/>
      <c r="C45" s="31"/>
      <c r="D45" s="31"/>
      <c r="E45" s="31"/>
      <c r="F45" s="31"/>
    </row>
    <row r="46" spans="1:6" ht="12.75" customHeight="1" x14ac:dyDescent="0.2">
      <c r="A46" s="24" t="s">
        <v>607</v>
      </c>
      <c r="B46" s="24"/>
      <c r="C46" s="31">
        <v>6085</v>
      </c>
      <c r="D46" s="31">
        <v>23910</v>
      </c>
      <c r="E46" s="31">
        <v>13735</v>
      </c>
      <c r="F46" s="31">
        <v>43730</v>
      </c>
    </row>
    <row r="47" spans="1:6" x14ac:dyDescent="0.2">
      <c r="A47" s="24"/>
      <c r="B47" s="24"/>
      <c r="C47" s="31"/>
      <c r="D47" s="31"/>
      <c r="E47" s="31"/>
      <c r="F47" s="31"/>
    </row>
    <row r="48" spans="1:6" ht="12.75" customHeight="1" x14ac:dyDescent="0.2">
      <c r="A48" s="24" t="s">
        <v>1447</v>
      </c>
      <c r="B48" s="24"/>
      <c r="C48" s="774">
        <v>792</v>
      </c>
      <c r="D48" s="774">
        <v>1169</v>
      </c>
      <c r="E48" s="774">
        <v>897</v>
      </c>
      <c r="F48" s="774">
        <v>1031</v>
      </c>
    </row>
    <row r="49" spans="1:6" x14ac:dyDescent="0.2">
      <c r="A49" s="24"/>
      <c r="B49" s="24"/>
      <c r="C49" s="774"/>
      <c r="D49" s="774"/>
      <c r="E49" s="774"/>
      <c r="F49" s="774"/>
    </row>
    <row r="50" spans="1:6" ht="12.75" customHeight="1" x14ac:dyDescent="0.2">
      <c r="A50" s="24" t="s">
        <v>1449</v>
      </c>
      <c r="B50" s="24"/>
      <c r="C50" s="24"/>
      <c r="D50" s="24"/>
      <c r="E50" s="24"/>
      <c r="F50" s="24"/>
    </row>
    <row r="51" spans="1:6" x14ac:dyDescent="0.2">
      <c r="A51" s="24" t="s">
        <v>1448</v>
      </c>
      <c r="B51" s="24"/>
      <c r="C51" s="39">
        <v>8.6</v>
      </c>
      <c r="D51" s="39">
        <v>10.1</v>
      </c>
      <c r="E51" s="39">
        <v>6.7</v>
      </c>
      <c r="F51" s="39">
        <v>8.8000000000000007</v>
      </c>
    </row>
    <row r="52" spans="1:6" x14ac:dyDescent="0.2">
      <c r="A52" s="24"/>
      <c r="B52" s="24"/>
      <c r="C52" s="31"/>
      <c r="D52" s="31"/>
      <c r="E52" s="31"/>
      <c r="F52" s="31"/>
    </row>
    <row r="53" spans="1:6" ht="12.75" customHeight="1" x14ac:dyDescent="0.2">
      <c r="A53" s="24" t="s">
        <v>1167</v>
      </c>
      <c r="B53" s="24"/>
      <c r="C53" s="774">
        <v>262000</v>
      </c>
      <c r="D53" s="774">
        <v>360400</v>
      </c>
      <c r="E53" s="774">
        <v>253400</v>
      </c>
      <c r="F53" s="774">
        <v>313200</v>
      </c>
    </row>
    <row r="54" spans="1:6" ht="12.75" customHeight="1" x14ac:dyDescent="0.2">
      <c r="B54" s="128"/>
      <c r="C54" s="170"/>
      <c r="D54" s="170"/>
      <c r="E54" s="170"/>
      <c r="F54" s="170"/>
    </row>
    <row r="55" spans="1:6" ht="39.75" customHeight="1" x14ac:dyDescent="0.2">
      <c r="A55" s="891" t="s">
        <v>689</v>
      </c>
      <c r="B55" s="891"/>
      <c r="C55" s="891"/>
      <c r="D55" s="891"/>
      <c r="E55" s="891"/>
      <c r="F55" s="891"/>
    </row>
    <row r="56" spans="1:6" ht="12.6" customHeight="1" x14ac:dyDescent="0.2">
      <c r="A56" s="701"/>
      <c r="B56" s="701"/>
      <c r="C56" s="701"/>
      <c r="D56" s="701"/>
      <c r="E56" s="701"/>
      <c r="F56" s="701"/>
    </row>
    <row r="57" spans="1:6" ht="12" customHeight="1" x14ac:dyDescent="0.2">
      <c r="A57" s="893" t="s">
        <v>1450</v>
      </c>
      <c r="B57" s="893"/>
      <c r="C57" s="893"/>
      <c r="D57" s="893"/>
      <c r="E57" s="893"/>
      <c r="F57" s="893"/>
    </row>
    <row r="58" spans="1:6" ht="7.5" customHeight="1" x14ac:dyDescent="0.2">
      <c r="A58" s="538"/>
      <c r="B58" s="538"/>
      <c r="C58" s="538"/>
      <c r="D58" s="538"/>
      <c r="E58" s="538"/>
      <c r="F58" s="538"/>
    </row>
    <row r="59" spans="1:6" ht="14.25" customHeight="1" x14ac:dyDescent="0.2">
      <c r="A59" s="412" t="s">
        <v>1451</v>
      </c>
      <c r="B59" s="538"/>
      <c r="C59" s="538"/>
      <c r="D59" s="538"/>
      <c r="E59" s="538"/>
      <c r="F59" s="538"/>
    </row>
    <row r="60" spans="1:6" ht="14.25" customHeight="1" x14ac:dyDescent="0.2">
      <c r="A60" s="892" t="s">
        <v>2213</v>
      </c>
      <c r="B60" s="892"/>
      <c r="C60" s="892"/>
      <c r="D60" s="892"/>
      <c r="E60" s="892"/>
      <c r="F60" s="892"/>
    </row>
  </sheetData>
  <customSheetViews>
    <customSheetView guid="{F67F5823-51D5-4D47-B100-5B47C1E6BCB9}" showPageBreaks="1" fitToPage="1" printArea="1">
      <selection sqref="A1:F1"/>
      <pageMargins left="0.75" right="0.75" top="1" bottom="1" header="0.5" footer="0.5"/>
      <printOptions horizontalCentered="1"/>
      <pageSetup scale="73" firstPageNumber="33" orientation="portrait" r:id="rId1"/>
      <headerFooter alignWithMargins="0">
        <oddFooter>&amp;C&amp;P</oddFooter>
      </headerFooter>
    </customSheetView>
    <customSheetView guid="{9014CDA8-C3FC-41E6-A045-DAEFC55B82B1}" showPageBreaks="1" fitToPage="1" printArea="1">
      <selection sqref="A1:F1"/>
      <pageMargins left="0.75" right="0.75" top="1" bottom="1" header="0.5" footer="0.5"/>
      <printOptions horizontalCentered="1"/>
      <pageSetup scale="74" firstPageNumber="33" orientation="portrait" r:id="rId2"/>
      <headerFooter alignWithMargins="0">
        <oddFooter>&amp;C&amp;P</oddFooter>
      </headerFooter>
    </customSheetView>
  </customSheetViews>
  <mergeCells count="6">
    <mergeCell ref="A1:F1"/>
    <mergeCell ref="A3:F3"/>
    <mergeCell ref="A4:F4"/>
    <mergeCell ref="A55:F55"/>
    <mergeCell ref="A60:F60"/>
    <mergeCell ref="A57:F57"/>
  </mergeCells>
  <phoneticPr fontId="33" type="noConversion"/>
  <hyperlinks>
    <hyperlink ref="A60:F60" r:id="rId3" display="2021 Census of Population, Census Profile" xr:uid="{E1E89A57-1016-444E-84DF-87629A2FA746}"/>
  </hyperlinks>
  <printOptions horizontalCentered="1"/>
  <pageMargins left="0.74803149606299202" right="0.74803149606299202" top="0.98425196850393704" bottom="0.98425196850393704" header="0.511811023622047" footer="0.511811023622047"/>
  <pageSetup scale="83" firstPageNumber="29" orientation="portrait" useFirstPageNumber="1" r:id="rId4"/>
  <headerFooter differentFirst="1" alignWithMargins="0"/>
  <legacyDrawingHF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94333-395C-4E92-80F6-8BD9F5DD4D1A}">
  <sheetPr>
    <tabColor indexed="47"/>
    <pageSetUpPr fitToPage="1"/>
  </sheetPr>
  <dimension ref="A1:Q56"/>
  <sheetViews>
    <sheetView zoomScaleNormal="100" workbookViewId="0">
      <selection sqref="A1:I1"/>
    </sheetView>
  </sheetViews>
  <sheetFormatPr defaultColWidth="9.140625" defaultRowHeight="12.75" x14ac:dyDescent="0.2"/>
  <cols>
    <col min="1" max="1" width="20.7109375" style="455" customWidth="1"/>
    <col min="2" max="3" width="12.7109375" style="455" customWidth="1"/>
    <col min="4" max="4" width="12" style="455" bestFit="1" customWidth="1"/>
    <col min="5" max="7" width="11" style="455" customWidth="1"/>
    <col min="8" max="8" width="10.85546875" style="455" customWidth="1"/>
    <col min="9" max="9" width="11" style="455" customWidth="1"/>
    <col min="10" max="13" width="9.140625" style="455"/>
    <col min="14" max="14" width="8.7109375" style="455" bestFit="1" customWidth="1"/>
    <col min="15" max="16384" width="9.140625" style="455"/>
  </cols>
  <sheetData>
    <row r="1" spans="1:11" ht="18" x14ac:dyDescent="0.25">
      <c r="A1" s="894" t="s">
        <v>904</v>
      </c>
      <c r="B1" s="894"/>
      <c r="C1" s="894"/>
      <c r="D1" s="894"/>
      <c r="E1" s="894"/>
      <c r="F1" s="894"/>
      <c r="G1" s="894"/>
      <c r="H1" s="894"/>
      <c r="I1" s="894"/>
    </row>
    <row r="2" spans="1:11" ht="18" x14ac:dyDescent="0.25">
      <c r="A2" s="480"/>
      <c r="B2" s="480"/>
      <c r="C2" s="480"/>
      <c r="D2" s="480"/>
      <c r="E2" s="480"/>
      <c r="F2" s="480"/>
      <c r="G2" s="480"/>
      <c r="H2" s="480"/>
      <c r="I2" s="480"/>
    </row>
    <row r="3" spans="1:11" ht="18" x14ac:dyDescent="0.25">
      <c r="A3" s="894" t="s">
        <v>2558</v>
      </c>
      <c r="B3" s="894"/>
      <c r="C3" s="894"/>
      <c r="D3" s="894"/>
      <c r="E3" s="894"/>
      <c r="F3" s="894"/>
      <c r="G3" s="894"/>
      <c r="H3" s="894"/>
      <c r="I3" s="894"/>
    </row>
    <row r="4" spans="1:11" ht="18" x14ac:dyDescent="0.25">
      <c r="A4" s="894" t="s">
        <v>287</v>
      </c>
      <c r="B4" s="894"/>
      <c r="C4" s="894"/>
      <c r="D4" s="894"/>
      <c r="E4" s="894"/>
      <c r="F4" s="894"/>
      <c r="G4" s="894"/>
      <c r="H4" s="894"/>
      <c r="I4" s="894"/>
    </row>
    <row r="5" spans="1:11" ht="12.75" customHeight="1" x14ac:dyDescent="0.25">
      <c r="A5" s="480"/>
      <c r="B5" s="480"/>
      <c r="C5" s="480"/>
      <c r="D5" s="480"/>
      <c r="E5" s="480"/>
      <c r="F5" s="480"/>
      <c r="G5" s="480"/>
      <c r="H5" s="480"/>
      <c r="I5" s="480"/>
    </row>
    <row r="6" spans="1:11" ht="12.75" customHeight="1" x14ac:dyDescent="0.2">
      <c r="B6" s="619"/>
      <c r="C6" s="619"/>
      <c r="D6" s="619"/>
      <c r="G6" s="619"/>
      <c r="H6" s="619"/>
      <c r="I6" s="619"/>
    </row>
    <row r="7" spans="1:11" s="474" customFormat="1" ht="15.75" x14ac:dyDescent="0.25">
      <c r="B7" s="464" t="s">
        <v>538</v>
      </c>
      <c r="C7" s="464" t="s">
        <v>1111</v>
      </c>
      <c r="D7" s="895" t="s">
        <v>1020</v>
      </c>
      <c r="E7" s="895"/>
      <c r="F7" s="895"/>
      <c r="G7" s="895" t="s">
        <v>1021</v>
      </c>
      <c r="H7" s="895"/>
      <c r="I7" s="464" t="s">
        <v>1191</v>
      </c>
    </row>
    <row r="8" spans="1:11" s="474" customFormat="1" ht="15.75" x14ac:dyDescent="0.25">
      <c r="B8" s="464" t="s">
        <v>113</v>
      </c>
      <c r="C8" s="464" t="s">
        <v>112</v>
      </c>
      <c r="D8" s="464" t="s">
        <v>315</v>
      </c>
      <c r="E8" s="464" t="s">
        <v>924</v>
      </c>
      <c r="F8" s="464" t="s">
        <v>925</v>
      </c>
      <c r="G8" s="464" t="s">
        <v>867</v>
      </c>
      <c r="H8" s="464" t="s">
        <v>77</v>
      </c>
      <c r="I8" s="464" t="s">
        <v>77</v>
      </c>
    </row>
    <row r="9" spans="1:11" s="474" customFormat="1" ht="15.75" x14ac:dyDescent="0.25">
      <c r="B9" s="464" t="s">
        <v>1110</v>
      </c>
      <c r="C9" s="464" t="s">
        <v>1110</v>
      </c>
      <c r="D9" s="464" t="s">
        <v>1110</v>
      </c>
      <c r="E9" s="464" t="s">
        <v>1110</v>
      </c>
      <c r="F9" s="464" t="s">
        <v>1110</v>
      </c>
      <c r="G9" s="464" t="s">
        <v>1110</v>
      </c>
      <c r="H9" s="464" t="s">
        <v>78</v>
      </c>
      <c r="I9" s="464" t="s">
        <v>78</v>
      </c>
    </row>
    <row r="10" spans="1:11" s="474" customFormat="1" ht="4.5" customHeight="1" thickBot="1" x14ac:dyDescent="0.3">
      <c r="A10" s="618"/>
      <c r="B10" s="618"/>
      <c r="C10" s="618"/>
      <c r="D10" s="618"/>
      <c r="E10" s="618"/>
      <c r="F10" s="618"/>
      <c r="G10" s="618"/>
      <c r="H10" s="618"/>
      <c r="I10" s="618"/>
    </row>
    <row r="11" spans="1:11" s="474" customFormat="1" ht="4.5" customHeight="1" x14ac:dyDescent="0.25">
      <c r="K11" s="613"/>
    </row>
    <row r="12" spans="1:11" s="621" customFormat="1" ht="14.25" x14ac:dyDescent="0.2">
      <c r="A12" s="458" t="s">
        <v>110</v>
      </c>
      <c r="B12" s="615">
        <v>33819.199999999997</v>
      </c>
      <c r="C12" s="615">
        <v>22134.799999999999</v>
      </c>
      <c r="D12" s="615">
        <v>20730.5</v>
      </c>
      <c r="E12" s="615">
        <v>16977.599999999999</v>
      </c>
      <c r="F12" s="615">
        <v>3753</v>
      </c>
      <c r="G12" s="615">
        <v>1404.2</v>
      </c>
      <c r="H12" s="614">
        <v>6.3</v>
      </c>
      <c r="I12" s="614">
        <v>65.5</v>
      </c>
      <c r="J12" s="615"/>
      <c r="K12" s="613"/>
    </row>
    <row r="13" spans="1:11" s="621" customFormat="1" ht="14.25" x14ac:dyDescent="0.2">
      <c r="A13" s="458" t="s">
        <v>876</v>
      </c>
      <c r="B13" s="530">
        <v>466.6</v>
      </c>
      <c r="C13" s="530">
        <v>272</v>
      </c>
      <c r="D13" s="530">
        <v>245</v>
      </c>
      <c r="E13" s="530">
        <v>209.1</v>
      </c>
      <c r="F13" s="530">
        <v>35.9</v>
      </c>
      <c r="G13" s="530">
        <v>27.1</v>
      </c>
      <c r="H13" s="614">
        <v>10</v>
      </c>
      <c r="I13" s="614">
        <v>58.3</v>
      </c>
      <c r="J13" s="615"/>
      <c r="K13" s="613"/>
    </row>
    <row r="14" spans="1:11" s="621" customFormat="1" ht="14.25" x14ac:dyDescent="0.2">
      <c r="A14" s="458" t="s">
        <v>592</v>
      </c>
      <c r="B14" s="615">
        <v>151</v>
      </c>
      <c r="C14" s="615">
        <v>100.4</v>
      </c>
      <c r="D14" s="615">
        <v>92.5</v>
      </c>
      <c r="E14" s="615">
        <v>79.3</v>
      </c>
      <c r="F14" s="615">
        <v>13.2</v>
      </c>
      <c r="G14" s="615">
        <v>8</v>
      </c>
      <c r="H14" s="614">
        <v>8</v>
      </c>
      <c r="I14" s="614">
        <v>66.5</v>
      </c>
      <c r="J14" s="615"/>
      <c r="K14" s="613"/>
    </row>
    <row r="15" spans="1:11" s="621" customFormat="1" ht="14.25" x14ac:dyDescent="0.2">
      <c r="A15" s="458" t="s">
        <v>877</v>
      </c>
      <c r="B15" s="615">
        <v>902</v>
      </c>
      <c r="C15" s="615">
        <v>557.5</v>
      </c>
      <c r="D15" s="615">
        <v>521.29999999999995</v>
      </c>
      <c r="E15" s="615">
        <v>431.1</v>
      </c>
      <c r="F15" s="615">
        <v>90.3</v>
      </c>
      <c r="G15" s="615">
        <v>36.200000000000003</v>
      </c>
      <c r="H15" s="614">
        <v>6.5</v>
      </c>
      <c r="I15" s="614">
        <v>61.8</v>
      </c>
      <c r="J15" s="615"/>
      <c r="K15" s="613"/>
    </row>
    <row r="16" spans="1:11" s="621" customFormat="1" ht="14.25" x14ac:dyDescent="0.2">
      <c r="A16" s="458" t="s">
        <v>878</v>
      </c>
      <c r="B16" s="615">
        <v>710.2</v>
      </c>
      <c r="C16" s="615">
        <v>430.3</v>
      </c>
      <c r="D16" s="615">
        <v>400</v>
      </c>
      <c r="E16" s="615">
        <v>338.1</v>
      </c>
      <c r="F16" s="615">
        <v>61.8</v>
      </c>
      <c r="G16" s="615">
        <v>30.3</v>
      </c>
      <c r="H16" s="614">
        <v>7</v>
      </c>
      <c r="I16" s="614">
        <v>60.6</v>
      </c>
      <c r="J16" s="615"/>
      <c r="K16" s="613"/>
    </row>
    <row r="17" spans="1:17" s="621" customFormat="1" ht="14.25" x14ac:dyDescent="0.2">
      <c r="A17" s="458" t="s">
        <v>111</v>
      </c>
      <c r="B17" s="615">
        <v>7434.7</v>
      </c>
      <c r="C17" s="615">
        <v>4822.6000000000004</v>
      </c>
      <c r="D17" s="615">
        <v>4566</v>
      </c>
      <c r="E17" s="615">
        <v>3726.7</v>
      </c>
      <c r="F17" s="615">
        <v>839.3</v>
      </c>
      <c r="G17" s="615">
        <v>256.60000000000002</v>
      </c>
      <c r="H17" s="615">
        <v>5.3</v>
      </c>
      <c r="I17" s="615">
        <v>64.900000000000006</v>
      </c>
      <c r="J17" s="615"/>
      <c r="K17" s="613"/>
    </row>
    <row r="18" spans="1:17" s="621" customFormat="1" ht="14.25" x14ac:dyDescent="0.2">
      <c r="A18" s="458" t="s">
        <v>880</v>
      </c>
      <c r="B18" s="615">
        <v>13416.3</v>
      </c>
      <c r="C18" s="615">
        <v>8754.7000000000007</v>
      </c>
      <c r="D18" s="615">
        <v>8146.1</v>
      </c>
      <c r="E18" s="615">
        <v>6711</v>
      </c>
      <c r="F18" s="615">
        <v>1435.1</v>
      </c>
      <c r="G18" s="615">
        <v>608.6</v>
      </c>
      <c r="H18" s="615">
        <v>7</v>
      </c>
      <c r="I18" s="615">
        <v>65.3</v>
      </c>
      <c r="J18" s="615"/>
      <c r="K18" s="613"/>
      <c r="Q18" s="98"/>
    </row>
    <row r="19" spans="1:17" s="621" customFormat="1" ht="14.25" x14ac:dyDescent="0.2">
      <c r="A19" s="458" t="s">
        <v>881</v>
      </c>
      <c r="B19" s="615">
        <v>1147.5</v>
      </c>
      <c r="C19" s="615">
        <v>766.2</v>
      </c>
      <c r="D19" s="615">
        <v>724.4</v>
      </c>
      <c r="E19" s="615">
        <v>591.29999999999995</v>
      </c>
      <c r="F19" s="615">
        <v>133.1</v>
      </c>
      <c r="G19" s="615">
        <v>41.7</v>
      </c>
      <c r="H19" s="615">
        <v>5.4</v>
      </c>
      <c r="I19" s="615">
        <v>66.8</v>
      </c>
      <c r="J19" s="615"/>
      <c r="K19" s="613"/>
      <c r="Q19" s="98"/>
    </row>
    <row r="20" spans="1:17" s="621" customFormat="1" ht="14.25" x14ac:dyDescent="0.2">
      <c r="A20" s="458" t="s">
        <v>882</v>
      </c>
      <c r="B20" s="615">
        <v>945.1</v>
      </c>
      <c r="C20" s="615">
        <v>636.79999999999995</v>
      </c>
      <c r="D20" s="615">
        <v>602.20000000000005</v>
      </c>
      <c r="E20" s="615">
        <v>496.5</v>
      </c>
      <c r="F20" s="615">
        <v>105.8</v>
      </c>
      <c r="G20" s="615">
        <v>34.6</v>
      </c>
      <c r="H20" s="615">
        <v>5.4</v>
      </c>
      <c r="I20" s="615">
        <v>67.400000000000006</v>
      </c>
      <c r="J20" s="615"/>
      <c r="K20" s="613"/>
      <c r="Q20" s="98"/>
    </row>
    <row r="21" spans="1:17" s="621" customFormat="1" ht="14.25" x14ac:dyDescent="0.2">
      <c r="A21" s="458" t="s">
        <v>883</v>
      </c>
      <c r="B21" s="615">
        <v>3913.6</v>
      </c>
      <c r="C21" s="615">
        <v>2708.4</v>
      </c>
      <c r="D21" s="615">
        <v>2518.9</v>
      </c>
      <c r="E21" s="615">
        <v>2059.1</v>
      </c>
      <c r="F21" s="615">
        <v>459.9</v>
      </c>
      <c r="G21" s="615">
        <v>189.4</v>
      </c>
      <c r="H21" s="615">
        <v>7</v>
      </c>
      <c r="I21" s="615">
        <v>69.2</v>
      </c>
      <c r="J21" s="615"/>
      <c r="Q21" s="98"/>
    </row>
    <row r="22" spans="1:17" s="621" customFormat="1" ht="14.25" x14ac:dyDescent="0.2">
      <c r="A22" s="458" t="s">
        <v>884</v>
      </c>
      <c r="B22" s="615">
        <v>4732.2</v>
      </c>
      <c r="C22" s="615">
        <v>3085.9</v>
      </c>
      <c r="D22" s="615">
        <v>2914</v>
      </c>
      <c r="E22" s="615">
        <v>2335.5</v>
      </c>
      <c r="F22" s="615">
        <v>578.6</v>
      </c>
      <c r="G22" s="615">
        <v>171.8</v>
      </c>
      <c r="H22" s="615">
        <v>5.6</v>
      </c>
      <c r="I22" s="615">
        <v>65.2</v>
      </c>
      <c r="J22" s="615"/>
      <c r="Q22" s="98"/>
    </row>
    <row r="23" spans="1:17" ht="12.75" customHeight="1" x14ac:dyDescent="0.2">
      <c r="B23" s="613"/>
      <c r="C23" s="613"/>
      <c r="D23" s="613"/>
      <c r="E23" s="613"/>
      <c r="F23" s="613"/>
      <c r="G23" s="613"/>
      <c r="N23" s="620"/>
      <c r="Q23" s="98"/>
    </row>
    <row r="24" spans="1:17" ht="12.75" customHeight="1" x14ac:dyDescent="0.2">
      <c r="N24" s="620"/>
      <c r="Q24" s="98"/>
    </row>
    <row r="25" spans="1:17" s="456" customFormat="1" ht="25.15" customHeight="1" x14ac:dyDescent="0.2">
      <c r="A25" s="892" t="s">
        <v>1923</v>
      </c>
      <c r="B25" s="892"/>
      <c r="C25" s="892"/>
      <c r="D25" s="892"/>
      <c r="E25" s="892"/>
      <c r="F25" s="892"/>
      <c r="G25" s="892"/>
      <c r="H25" s="892"/>
      <c r="I25" s="892"/>
      <c r="N25" s="621"/>
      <c r="Q25" s="98"/>
    </row>
    <row r="26" spans="1:17" ht="12.75" customHeight="1" x14ac:dyDescent="0.2">
      <c r="N26" s="620"/>
      <c r="Q26" s="98"/>
    </row>
    <row r="27" spans="1:17" ht="12.75" customHeight="1" x14ac:dyDescent="0.2">
      <c r="N27" s="620"/>
      <c r="Q27" s="98"/>
    </row>
    <row r="28" spans="1:17" ht="18" x14ac:dyDescent="0.25">
      <c r="A28" s="894" t="s">
        <v>1195</v>
      </c>
      <c r="B28" s="894"/>
      <c r="C28" s="894"/>
      <c r="D28" s="894"/>
      <c r="E28" s="894"/>
      <c r="F28" s="894"/>
      <c r="G28" s="894"/>
      <c r="H28" s="894"/>
      <c r="I28" s="894"/>
    </row>
    <row r="29" spans="1:17" ht="18" x14ac:dyDescent="0.25">
      <c r="A29" s="481"/>
      <c r="B29" s="481"/>
      <c r="C29" s="481"/>
      <c r="D29" s="481"/>
      <c r="E29" s="481"/>
      <c r="F29" s="481"/>
      <c r="G29" s="481"/>
      <c r="H29" s="481"/>
    </row>
    <row r="30" spans="1:17" ht="18" x14ac:dyDescent="0.25">
      <c r="A30" s="894" t="s">
        <v>2559</v>
      </c>
      <c r="B30" s="894"/>
      <c r="C30" s="894"/>
      <c r="D30" s="894"/>
      <c r="E30" s="894"/>
      <c r="F30" s="894"/>
      <c r="G30" s="894"/>
      <c r="H30" s="894"/>
      <c r="I30" s="894"/>
    </row>
    <row r="31" spans="1:17" ht="18" x14ac:dyDescent="0.25">
      <c r="A31" s="894" t="s">
        <v>381</v>
      </c>
      <c r="B31" s="894"/>
      <c r="C31" s="894"/>
      <c r="D31" s="894"/>
      <c r="E31" s="894"/>
      <c r="F31" s="894"/>
      <c r="G31" s="894"/>
      <c r="H31" s="894"/>
      <c r="I31" s="894"/>
    </row>
    <row r="32" spans="1:17" ht="12.75" customHeight="1" x14ac:dyDescent="0.25">
      <c r="A32" s="480"/>
      <c r="B32" s="480"/>
      <c r="C32" s="480"/>
      <c r="D32" s="480"/>
      <c r="E32" s="480"/>
      <c r="F32" s="480"/>
      <c r="G32" s="480"/>
      <c r="H32" s="480"/>
      <c r="I32" s="480"/>
    </row>
    <row r="33" spans="1:12" ht="12.75" customHeight="1" x14ac:dyDescent="0.2">
      <c r="B33" s="619"/>
      <c r="C33" s="619"/>
      <c r="D33" s="619"/>
      <c r="G33" s="619"/>
      <c r="H33" s="619"/>
      <c r="I33" s="619"/>
    </row>
    <row r="34" spans="1:12" ht="15.75" x14ac:dyDescent="0.25">
      <c r="A34" s="474"/>
      <c r="B34" s="464" t="s">
        <v>538</v>
      </c>
      <c r="C34" s="464" t="s">
        <v>1111</v>
      </c>
      <c r="D34" s="895" t="s">
        <v>1020</v>
      </c>
      <c r="E34" s="895"/>
      <c r="F34" s="895"/>
      <c r="G34" s="895" t="s">
        <v>1021</v>
      </c>
      <c r="H34" s="895"/>
      <c r="I34" s="464" t="s">
        <v>1191</v>
      </c>
    </row>
    <row r="35" spans="1:12" ht="15.75" customHeight="1" x14ac:dyDescent="0.25">
      <c r="A35" s="474"/>
      <c r="B35" s="464" t="s">
        <v>113</v>
      </c>
      <c r="C35" s="464" t="s">
        <v>112</v>
      </c>
      <c r="D35" s="464" t="s">
        <v>315</v>
      </c>
      <c r="E35" s="464" t="s">
        <v>924</v>
      </c>
      <c r="F35" s="464" t="s">
        <v>925</v>
      </c>
      <c r="G35" s="464" t="s">
        <v>867</v>
      </c>
      <c r="H35" s="464" t="s">
        <v>77</v>
      </c>
      <c r="I35" s="464" t="s">
        <v>77</v>
      </c>
    </row>
    <row r="36" spans="1:12" ht="15" customHeight="1" x14ac:dyDescent="0.25">
      <c r="A36" s="474"/>
      <c r="B36" s="464" t="s">
        <v>1110</v>
      </c>
      <c r="C36" s="464" t="s">
        <v>1110</v>
      </c>
      <c r="D36" s="464" t="s">
        <v>1110</v>
      </c>
      <c r="E36" s="464" t="s">
        <v>1110</v>
      </c>
      <c r="F36" s="464" t="s">
        <v>1110</v>
      </c>
      <c r="G36" s="464" t="s">
        <v>1110</v>
      </c>
      <c r="H36" s="464" t="s">
        <v>78</v>
      </c>
      <c r="I36" s="464" t="s">
        <v>78</v>
      </c>
    </row>
    <row r="37" spans="1:12" s="617" customFormat="1" ht="4.5" customHeight="1" thickBot="1" x14ac:dyDescent="0.3">
      <c r="A37" s="618"/>
      <c r="B37" s="618"/>
      <c r="C37" s="618"/>
      <c r="D37" s="618"/>
      <c r="E37" s="618"/>
      <c r="F37" s="618"/>
      <c r="G37" s="618"/>
      <c r="H37" s="618"/>
      <c r="I37" s="618"/>
      <c r="K37" s="455"/>
      <c r="L37" s="617" t="s">
        <v>1220</v>
      </c>
    </row>
    <row r="38" spans="1:12" s="616" customFormat="1" ht="3.75" customHeight="1" x14ac:dyDescent="0.25">
      <c r="A38" s="474"/>
      <c r="B38" s="474"/>
      <c r="C38" s="474"/>
      <c r="D38" s="474"/>
      <c r="E38" s="474"/>
      <c r="F38" s="474"/>
      <c r="G38" s="474"/>
      <c r="H38" s="474"/>
      <c r="I38" s="474"/>
      <c r="K38" s="455"/>
    </row>
    <row r="39" spans="1:12" s="616" customFormat="1" ht="12.75" customHeight="1" x14ac:dyDescent="0.2">
      <c r="A39" s="458" t="s">
        <v>1623</v>
      </c>
      <c r="B39" s="615">
        <v>119.7</v>
      </c>
      <c r="C39" s="615">
        <v>81.5</v>
      </c>
      <c r="D39" s="615">
        <v>72.7</v>
      </c>
      <c r="E39" s="615">
        <v>60.4</v>
      </c>
      <c r="F39" s="615">
        <v>12.4</v>
      </c>
      <c r="G39" s="615">
        <v>8.6999999999999993</v>
      </c>
      <c r="H39" s="614">
        <v>10.7</v>
      </c>
      <c r="I39" s="614">
        <v>68.099999999999994</v>
      </c>
      <c r="K39" s="455"/>
    </row>
    <row r="40" spans="1:12" ht="14.25" x14ac:dyDescent="0.2">
      <c r="A40" s="458" t="s">
        <v>1646</v>
      </c>
      <c r="B40" s="615">
        <v>121.3</v>
      </c>
      <c r="C40" s="615">
        <v>80.8</v>
      </c>
      <c r="D40" s="615">
        <v>72.099999999999994</v>
      </c>
      <c r="E40" s="615">
        <v>59.6</v>
      </c>
      <c r="F40" s="615">
        <v>12.5</v>
      </c>
      <c r="G40" s="615">
        <v>8.6999999999999993</v>
      </c>
      <c r="H40" s="614">
        <v>10.8</v>
      </c>
      <c r="I40" s="614">
        <v>66.599999999999994</v>
      </c>
    </row>
    <row r="41" spans="1:12" ht="14.25" x14ac:dyDescent="0.2">
      <c r="A41" s="458" t="s">
        <v>1745</v>
      </c>
      <c r="B41" s="615">
        <v>123.4</v>
      </c>
      <c r="C41" s="615">
        <v>82.4</v>
      </c>
      <c r="D41" s="615">
        <v>74.2</v>
      </c>
      <c r="E41" s="615">
        <v>62.1</v>
      </c>
      <c r="F41" s="615">
        <v>12</v>
      </c>
      <c r="G41" s="615">
        <v>8.1999999999999993</v>
      </c>
      <c r="H41" s="614">
        <v>10</v>
      </c>
      <c r="I41" s="614">
        <v>66.8</v>
      </c>
    </row>
    <row r="42" spans="1:12" ht="14.25" x14ac:dyDescent="0.2">
      <c r="A42" s="458" t="s">
        <v>1855</v>
      </c>
      <c r="B42" s="615">
        <v>125.8</v>
      </c>
      <c r="C42" s="615">
        <v>84.5</v>
      </c>
      <c r="D42" s="615">
        <v>76.099999999999994</v>
      </c>
      <c r="E42" s="615">
        <v>63.9</v>
      </c>
      <c r="F42" s="615">
        <v>12.3</v>
      </c>
      <c r="G42" s="615">
        <v>8.4</v>
      </c>
      <c r="H42" s="614">
        <v>9.9</v>
      </c>
      <c r="I42" s="614">
        <v>67.2</v>
      </c>
    </row>
    <row r="43" spans="1:12" ht="14.25" x14ac:dyDescent="0.2">
      <c r="A43" s="458" t="s">
        <v>2523</v>
      </c>
      <c r="B43" s="615">
        <v>128.6</v>
      </c>
      <c r="C43" s="615">
        <v>85.8</v>
      </c>
      <c r="D43" s="615">
        <v>78.099999999999994</v>
      </c>
      <c r="E43" s="615">
        <v>66.3</v>
      </c>
      <c r="F43" s="615">
        <v>11.8</v>
      </c>
      <c r="G43" s="615">
        <v>7.7</v>
      </c>
      <c r="H43" s="614">
        <v>9</v>
      </c>
      <c r="I43" s="614">
        <v>66.7</v>
      </c>
    </row>
    <row r="44" spans="1:12" ht="14.25" x14ac:dyDescent="0.2">
      <c r="A44" s="458" t="s">
        <v>2524</v>
      </c>
      <c r="B44" s="615">
        <v>131.9</v>
      </c>
      <c r="C44" s="615">
        <v>85.3</v>
      </c>
      <c r="D44" s="615">
        <v>76.2</v>
      </c>
      <c r="E44" s="615">
        <v>64.599999999999994</v>
      </c>
      <c r="F44" s="615">
        <v>11.6</v>
      </c>
      <c r="G44" s="615">
        <v>9</v>
      </c>
      <c r="H44" s="614">
        <v>10.6</v>
      </c>
      <c r="I44" s="614">
        <v>64.7</v>
      </c>
    </row>
    <row r="45" spans="1:12" ht="14.25" x14ac:dyDescent="0.2">
      <c r="A45" s="458" t="s">
        <v>2525</v>
      </c>
      <c r="B45" s="615">
        <v>134.80000000000001</v>
      </c>
      <c r="C45" s="615">
        <v>88.7</v>
      </c>
      <c r="D45" s="615">
        <v>80</v>
      </c>
      <c r="E45" s="615">
        <v>67.2</v>
      </c>
      <c r="F45" s="615">
        <v>12.8</v>
      </c>
      <c r="G45" s="615">
        <v>8.6999999999999993</v>
      </c>
      <c r="H45" s="614">
        <v>9.8000000000000007</v>
      </c>
      <c r="I45" s="614">
        <v>65.8</v>
      </c>
    </row>
    <row r="46" spans="1:12" ht="14.25" x14ac:dyDescent="0.2">
      <c r="A46" s="458" t="s">
        <v>2526</v>
      </c>
      <c r="B46" s="615">
        <v>139.69999999999999</v>
      </c>
      <c r="C46" s="615">
        <v>91.2</v>
      </c>
      <c r="D46" s="615">
        <v>84.1</v>
      </c>
      <c r="E46" s="615">
        <v>71</v>
      </c>
      <c r="F46" s="615">
        <v>13.1</v>
      </c>
      <c r="G46" s="615">
        <v>7</v>
      </c>
      <c r="H46" s="614">
        <v>7.7</v>
      </c>
      <c r="I46" s="614">
        <v>65.3</v>
      </c>
    </row>
    <row r="47" spans="1:12" ht="14.25" x14ac:dyDescent="0.2">
      <c r="A47" s="458" t="s">
        <v>2527</v>
      </c>
      <c r="B47" s="615">
        <v>145.4</v>
      </c>
      <c r="C47" s="615">
        <v>96.2</v>
      </c>
      <c r="D47" s="615">
        <v>89.3</v>
      </c>
      <c r="E47" s="615">
        <v>76.2</v>
      </c>
      <c r="F47" s="615">
        <v>13.1</v>
      </c>
      <c r="G47" s="615">
        <v>6.9</v>
      </c>
      <c r="H47" s="614">
        <v>7.2</v>
      </c>
      <c r="I47" s="614">
        <v>66.2</v>
      </c>
      <c r="L47" s="155"/>
    </row>
    <row r="48" spans="1:12" ht="14.25" x14ac:dyDescent="0.2">
      <c r="A48" s="458" t="s">
        <v>2528</v>
      </c>
      <c r="B48" s="615">
        <v>151</v>
      </c>
      <c r="C48" s="615">
        <v>100.4</v>
      </c>
      <c r="D48" s="615">
        <v>92.5</v>
      </c>
      <c r="E48" s="615">
        <v>79.3</v>
      </c>
      <c r="F48" s="615">
        <v>13.2</v>
      </c>
      <c r="G48" s="615">
        <v>8</v>
      </c>
      <c r="H48" s="614">
        <v>8</v>
      </c>
      <c r="I48" s="614">
        <v>66.5</v>
      </c>
      <c r="K48" s="97"/>
      <c r="L48" s="155"/>
    </row>
    <row r="49" spans="1:9" x14ac:dyDescent="0.2">
      <c r="D49" s="97"/>
    </row>
    <row r="51" spans="1:9" ht="25.9" customHeight="1" x14ac:dyDescent="0.2">
      <c r="A51" s="892" t="s">
        <v>1923</v>
      </c>
      <c r="B51" s="892"/>
      <c r="C51" s="892"/>
      <c r="D51" s="892"/>
      <c r="E51" s="892"/>
      <c r="F51" s="892"/>
      <c r="G51" s="892"/>
      <c r="H51" s="892"/>
      <c r="I51" s="892"/>
    </row>
    <row r="52" spans="1:9" ht="14.25" x14ac:dyDescent="0.2">
      <c r="A52" s="456" t="s">
        <v>914</v>
      </c>
      <c r="D52" s="97"/>
    </row>
    <row r="53" spans="1:9" x14ac:dyDescent="0.2">
      <c r="D53" s="97"/>
    </row>
    <row r="54" spans="1:9" x14ac:dyDescent="0.2">
      <c r="D54" s="97"/>
    </row>
    <row r="55" spans="1:9" x14ac:dyDescent="0.2">
      <c r="D55" s="613"/>
    </row>
    <row r="56" spans="1:9" x14ac:dyDescent="0.2">
      <c r="D56" s="97"/>
    </row>
  </sheetData>
  <mergeCells count="12">
    <mergeCell ref="A51:I51"/>
    <mergeCell ref="A25:I25"/>
    <mergeCell ref="A28:I28"/>
    <mergeCell ref="A30:I30"/>
    <mergeCell ref="A31:I31"/>
    <mergeCell ref="D34:F34"/>
    <mergeCell ref="G34:H34"/>
    <mergeCell ref="A1:I1"/>
    <mergeCell ref="A3:I3"/>
    <mergeCell ref="A4:I4"/>
    <mergeCell ref="D7:F7"/>
    <mergeCell ref="G7:H7"/>
  </mergeCells>
  <hyperlinks>
    <hyperlink ref="A25:I25" r:id="rId1" display="Source: Statistics Canada. Table 14-10-0090-01 Labour force characteristics by province, territory and economic region, annual " xr:uid="{5D6C30CB-1398-4876-87FE-BBB942F5E691}"/>
    <hyperlink ref="A51:I51" r:id="rId2" display="Source: Statistics Canada. Table 14-10-0090-01 Labour force characteristics by province, territory and economic region, annual " xr:uid="{2C056D80-BB2B-4CA3-934D-85314CF3D2EA}"/>
  </hyperlinks>
  <printOptions horizontalCentered="1"/>
  <pageMargins left="0.74803149606299202" right="0.74803149606299202" top="0.98425196850393704" bottom="0.98425196850393704" header="0.511811023622047" footer="0.511811023622047"/>
  <pageSetup scale="79" firstPageNumber="29" orientation="portrait" useFirstPageNumber="1" r:id="rId3"/>
  <headerFooter differentFirst="1" alignWithMargins="0"/>
  <legacyDrawingHF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FA247-AAEB-43D9-9C9E-22464D9C2228}">
  <sheetPr>
    <tabColor indexed="47"/>
    <pageSetUpPr fitToPage="1"/>
  </sheetPr>
  <dimension ref="A1:L101"/>
  <sheetViews>
    <sheetView zoomScaleNormal="100" workbookViewId="0">
      <selection sqref="A1:I1"/>
    </sheetView>
  </sheetViews>
  <sheetFormatPr defaultColWidth="9.140625" defaultRowHeight="12.75" x14ac:dyDescent="0.2"/>
  <cols>
    <col min="1" max="1" width="20.7109375" style="455" customWidth="1"/>
    <col min="2" max="2" width="12.7109375" style="455" customWidth="1"/>
    <col min="3" max="3" width="14.28515625" style="455" customWidth="1"/>
    <col min="4" max="4" width="12" style="455" bestFit="1" customWidth="1"/>
    <col min="5" max="7" width="11" style="455" customWidth="1"/>
    <col min="8" max="8" width="10.85546875" style="455" customWidth="1"/>
    <col min="9" max="9" width="11" style="455" customWidth="1"/>
    <col min="10" max="16384" width="9.140625" style="455"/>
  </cols>
  <sheetData>
    <row r="1" spans="1:9" ht="18" x14ac:dyDescent="0.25">
      <c r="A1" s="894" t="s">
        <v>803</v>
      </c>
      <c r="B1" s="894"/>
      <c r="C1" s="894"/>
      <c r="D1" s="894"/>
      <c r="E1" s="894"/>
      <c r="F1" s="894"/>
      <c r="G1" s="894"/>
      <c r="H1" s="894"/>
      <c r="I1" s="894"/>
    </row>
    <row r="2" spans="1:9" ht="18" x14ac:dyDescent="0.25">
      <c r="A2" s="481"/>
      <c r="B2" s="481"/>
      <c r="C2" s="481"/>
      <c r="D2" s="481"/>
      <c r="E2" s="481"/>
      <c r="F2" s="481"/>
      <c r="G2" s="481"/>
      <c r="H2" s="481"/>
    </row>
    <row r="3" spans="1:9" ht="18" x14ac:dyDescent="0.25">
      <c r="A3" s="894" t="s">
        <v>2560</v>
      </c>
      <c r="B3" s="894"/>
      <c r="C3" s="894"/>
      <c r="D3" s="894"/>
      <c r="E3" s="894"/>
      <c r="F3" s="894"/>
      <c r="G3" s="894"/>
      <c r="H3" s="894"/>
      <c r="I3" s="894"/>
    </row>
    <row r="4" spans="1:9" ht="18" x14ac:dyDescent="0.25">
      <c r="A4" s="894" t="s">
        <v>381</v>
      </c>
      <c r="B4" s="894"/>
      <c r="C4" s="894"/>
      <c r="D4" s="894"/>
      <c r="E4" s="894"/>
      <c r="F4" s="894"/>
      <c r="G4" s="894"/>
      <c r="H4" s="894"/>
      <c r="I4" s="894"/>
    </row>
    <row r="5" spans="1:9" ht="18" x14ac:dyDescent="0.25">
      <c r="A5" s="894" t="s">
        <v>467</v>
      </c>
      <c r="B5" s="894"/>
      <c r="C5" s="894"/>
      <c r="D5" s="894"/>
      <c r="E5" s="894"/>
      <c r="F5" s="894"/>
      <c r="G5" s="894"/>
      <c r="H5" s="894"/>
      <c r="I5" s="894"/>
    </row>
    <row r="6" spans="1:9" ht="18" x14ac:dyDescent="0.25">
      <c r="A6" s="481"/>
      <c r="B6" s="481"/>
      <c r="C6" s="481"/>
      <c r="D6" s="481"/>
      <c r="E6" s="481"/>
      <c r="F6" s="481"/>
      <c r="G6" s="481"/>
      <c r="H6" s="481"/>
    </row>
    <row r="7" spans="1:9" ht="18" x14ac:dyDescent="0.25">
      <c r="A7" s="481"/>
      <c r="B7" s="481"/>
      <c r="C7" s="481"/>
      <c r="D7" s="481"/>
      <c r="E7" s="481"/>
      <c r="F7" s="481"/>
      <c r="G7" s="481"/>
      <c r="H7" s="481"/>
    </row>
    <row r="8" spans="1:9" ht="15.75" x14ac:dyDescent="0.25">
      <c r="A8" s="629" t="s">
        <v>954</v>
      </c>
      <c r="B8" s="629"/>
      <c r="C8" s="629"/>
      <c r="D8" s="464" t="s">
        <v>2523</v>
      </c>
      <c r="E8" s="464" t="s">
        <v>2524</v>
      </c>
      <c r="F8" s="464" t="s">
        <v>2525</v>
      </c>
      <c r="G8" s="464" t="s">
        <v>2526</v>
      </c>
      <c r="H8" s="464" t="s">
        <v>2527</v>
      </c>
      <c r="I8" s="464" t="s">
        <v>2528</v>
      </c>
    </row>
    <row r="9" spans="1:9" ht="16.5" thickBot="1" x14ac:dyDescent="0.3">
      <c r="A9" s="633"/>
      <c r="B9" s="633"/>
      <c r="C9" s="633"/>
      <c r="D9" s="633"/>
      <c r="E9" s="633"/>
      <c r="F9" s="633"/>
      <c r="G9" s="633"/>
      <c r="H9" s="633"/>
      <c r="I9" s="633"/>
    </row>
    <row r="10" spans="1:9" ht="15.75" x14ac:dyDescent="0.25">
      <c r="A10" s="629"/>
      <c r="B10" s="629"/>
      <c r="C10" s="629"/>
    </row>
    <row r="11" spans="1:9" ht="15" x14ac:dyDescent="0.25">
      <c r="A11" s="467" t="s">
        <v>898</v>
      </c>
      <c r="B11" s="467"/>
      <c r="C11" s="467"/>
      <c r="D11" s="622">
        <v>78.099999999999994</v>
      </c>
      <c r="E11" s="622">
        <v>76.2</v>
      </c>
      <c r="F11" s="622">
        <v>80</v>
      </c>
      <c r="G11" s="622">
        <v>84.1</v>
      </c>
      <c r="H11" s="622">
        <v>89.3</v>
      </c>
      <c r="I11" s="622">
        <v>92.5</v>
      </c>
    </row>
    <row r="12" spans="1:9" x14ac:dyDescent="0.2">
      <c r="A12" s="461" t="s">
        <v>1183</v>
      </c>
      <c r="B12" s="616"/>
      <c r="C12" s="616"/>
      <c r="D12" s="632">
        <v>2.6</v>
      </c>
      <c r="E12" s="632">
        <v>-2.4</v>
      </c>
      <c r="F12" s="632">
        <v>5</v>
      </c>
      <c r="G12" s="632">
        <v>5.0999999999999996</v>
      </c>
      <c r="H12" s="632">
        <v>6.2</v>
      </c>
      <c r="I12" s="632">
        <v>3.6</v>
      </c>
    </row>
    <row r="13" spans="1:9" ht="14.25" x14ac:dyDescent="0.2">
      <c r="A13" s="461"/>
      <c r="B13" s="616"/>
      <c r="C13" s="616"/>
      <c r="D13" s="456"/>
      <c r="E13" s="456"/>
      <c r="F13" s="456"/>
      <c r="G13" s="456"/>
      <c r="H13" s="456"/>
      <c r="I13" s="456"/>
    </row>
    <row r="14" spans="1:9" ht="14.25" x14ac:dyDescent="0.2">
      <c r="A14" s="456" t="s">
        <v>899</v>
      </c>
      <c r="B14" s="456"/>
      <c r="C14" s="456"/>
      <c r="D14" s="622">
        <v>5.7</v>
      </c>
      <c r="E14" s="622">
        <v>6.3</v>
      </c>
      <c r="F14" s="622">
        <v>6.5</v>
      </c>
      <c r="G14" s="622">
        <v>7.5</v>
      </c>
      <c r="H14" s="622">
        <v>8</v>
      </c>
      <c r="I14" s="622">
        <v>7.9</v>
      </c>
    </row>
    <row r="15" spans="1:9" ht="14.25" x14ac:dyDescent="0.2">
      <c r="A15" s="456" t="s">
        <v>900</v>
      </c>
      <c r="B15" s="456"/>
      <c r="C15" s="456"/>
      <c r="D15" s="622">
        <v>11.5</v>
      </c>
      <c r="E15" s="622">
        <v>11</v>
      </c>
      <c r="F15" s="622">
        <v>12.1</v>
      </c>
      <c r="G15" s="622">
        <v>13.5</v>
      </c>
      <c r="H15" s="622">
        <v>12.8</v>
      </c>
      <c r="I15" s="622">
        <v>15</v>
      </c>
    </row>
    <row r="16" spans="1:9" ht="14.25" x14ac:dyDescent="0.2">
      <c r="A16" s="456" t="s">
        <v>953</v>
      </c>
      <c r="B16" s="456"/>
      <c r="C16" s="456"/>
      <c r="D16" s="622">
        <v>3.8</v>
      </c>
      <c r="E16" s="622">
        <v>4.5999999999999996</v>
      </c>
      <c r="F16" s="622">
        <v>5.2</v>
      </c>
      <c r="G16" s="622">
        <v>5.4</v>
      </c>
      <c r="H16" s="622">
        <v>5.6</v>
      </c>
      <c r="I16" s="622">
        <v>4.9000000000000004</v>
      </c>
    </row>
    <row r="17" spans="1:9" ht="14.25" x14ac:dyDescent="0.2">
      <c r="A17" s="456" t="s">
        <v>901</v>
      </c>
      <c r="B17" s="456"/>
      <c r="C17" s="456"/>
      <c r="D17" s="622">
        <v>6.4</v>
      </c>
      <c r="E17" s="622">
        <v>6.5</v>
      </c>
      <c r="F17" s="622">
        <v>7.1</v>
      </c>
      <c r="G17" s="622">
        <v>7.6</v>
      </c>
      <c r="H17" s="622">
        <v>9</v>
      </c>
      <c r="I17" s="622">
        <v>8.4</v>
      </c>
    </row>
    <row r="18" spans="1:9" ht="14.25" x14ac:dyDescent="0.2">
      <c r="A18" s="456" t="s">
        <v>1579</v>
      </c>
      <c r="B18" s="456"/>
      <c r="C18" s="456"/>
      <c r="D18" s="622">
        <v>8.1999999999999993</v>
      </c>
      <c r="E18" s="622">
        <v>8.6999999999999993</v>
      </c>
      <c r="F18" s="622">
        <v>8.5</v>
      </c>
      <c r="G18" s="622">
        <v>9.3000000000000007</v>
      </c>
      <c r="H18" s="622">
        <v>11</v>
      </c>
      <c r="I18" s="622">
        <v>11</v>
      </c>
    </row>
    <row r="19" spans="1:9" ht="14.25" x14ac:dyDescent="0.2">
      <c r="A19" s="456" t="s">
        <v>902</v>
      </c>
      <c r="B19" s="456"/>
      <c r="C19" s="456"/>
      <c r="D19" s="622">
        <v>1.3</v>
      </c>
      <c r="E19" s="622">
        <v>1.4</v>
      </c>
      <c r="F19" s="622">
        <v>1.7</v>
      </c>
      <c r="G19" s="622">
        <v>1.9</v>
      </c>
      <c r="H19" s="622">
        <v>2.4</v>
      </c>
      <c r="I19" s="622">
        <v>1.8</v>
      </c>
    </row>
    <row r="20" spans="1:9" ht="14.25" x14ac:dyDescent="0.2">
      <c r="A20" s="456" t="s">
        <v>903</v>
      </c>
      <c r="B20" s="456"/>
      <c r="C20" s="456"/>
      <c r="D20" s="622">
        <v>19.899999999999999</v>
      </c>
      <c r="E20" s="622">
        <v>17.2</v>
      </c>
      <c r="F20" s="622">
        <v>17.8</v>
      </c>
      <c r="G20" s="622">
        <v>17.600000000000001</v>
      </c>
      <c r="H20" s="622">
        <v>18.3</v>
      </c>
      <c r="I20" s="622">
        <v>19.3</v>
      </c>
    </row>
    <row r="21" spans="1:9" ht="14.25" x14ac:dyDescent="0.2">
      <c r="A21" s="456" t="s">
        <v>14</v>
      </c>
      <c r="B21" s="456"/>
      <c r="C21" s="456"/>
      <c r="D21" s="622">
        <v>12.8</v>
      </c>
      <c r="E21" s="622">
        <v>12.6</v>
      </c>
      <c r="F21" s="622">
        <v>12.1</v>
      </c>
      <c r="G21" s="622">
        <v>12.4</v>
      </c>
      <c r="H21" s="622">
        <v>13.3</v>
      </c>
      <c r="I21" s="622">
        <v>15.8</v>
      </c>
    </row>
    <row r="22" spans="1:9" ht="14.25" x14ac:dyDescent="0.2">
      <c r="A22" s="456" t="s">
        <v>1580</v>
      </c>
      <c r="B22" s="456"/>
      <c r="C22" s="456"/>
      <c r="D22" s="622">
        <v>5.4</v>
      </c>
      <c r="E22" s="622">
        <v>4.7</v>
      </c>
      <c r="F22" s="622">
        <v>5.2</v>
      </c>
      <c r="G22" s="622">
        <v>4.5999999999999996</v>
      </c>
      <c r="H22" s="622">
        <v>5.2</v>
      </c>
      <c r="I22" s="622">
        <v>4.9000000000000004</v>
      </c>
    </row>
    <row r="23" spans="1:9" ht="14.25" x14ac:dyDescent="0.2">
      <c r="A23" s="456" t="s">
        <v>1581</v>
      </c>
      <c r="B23" s="456"/>
      <c r="C23" s="456"/>
      <c r="D23" s="622">
        <v>3.1</v>
      </c>
      <c r="E23" s="622">
        <v>3.3</v>
      </c>
      <c r="F23" s="622">
        <v>3.8</v>
      </c>
      <c r="G23" s="622">
        <v>4.5</v>
      </c>
      <c r="H23" s="622">
        <v>3.7</v>
      </c>
      <c r="I23" s="622">
        <v>3.3</v>
      </c>
    </row>
    <row r="24" spans="1:9" ht="14.25" x14ac:dyDescent="0.2">
      <c r="A24" s="456"/>
      <c r="B24" s="456"/>
      <c r="C24" s="456"/>
      <c r="D24" s="622"/>
      <c r="E24" s="622"/>
      <c r="F24" s="622"/>
      <c r="G24" s="622"/>
      <c r="H24" s="622"/>
      <c r="I24" s="456"/>
    </row>
    <row r="25" spans="1:9" ht="14.25" x14ac:dyDescent="0.2">
      <c r="A25" s="456" t="s">
        <v>605</v>
      </c>
      <c r="B25" s="456"/>
      <c r="C25" s="456"/>
      <c r="D25" s="456"/>
      <c r="E25" s="622"/>
      <c r="F25" s="622"/>
      <c r="G25" s="622"/>
      <c r="H25" s="622"/>
      <c r="I25" s="622"/>
    </row>
    <row r="26" spans="1:9" ht="14.25" x14ac:dyDescent="0.2">
      <c r="A26" s="458"/>
      <c r="B26" s="456"/>
      <c r="C26" s="456"/>
      <c r="D26" s="456"/>
      <c r="E26" s="456"/>
      <c r="F26" s="456"/>
      <c r="G26" s="456"/>
      <c r="H26" s="456"/>
      <c r="I26" s="456"/>
    </row>
    <row r="28" spans="1:9" ht="15" customHeight="1" x14ac:dyDescent="0.2">
      <c r="A28" s="896" t="s">
        <v>1924</v>
      </c>
      <c r="B28" s="892"/>
      <c r="C28" s="892"/>
      <c r="D28" s="892"/>
      <c r="E28" s="892"/>
      <c r="F28" s="892"/>
      <c r="G28" s="892"/>
      <c r="H28" s="892"/>
      <c r="I28" s="892"/>
    </row>
    <row r="30" spans="1:9" ht="18" x14ac:dyDescent="0.25">
      <c r="A30" s="894" t="s">
        <v>618</v>
      </c>
      <c r="B30" s="894"/>
      <c r="C30" s="894"/>
      <c r="D30" s="894"/>
      <c r="E30" s="894"/>
      <c r="F30" s="894"/>
      <c r="G30" s="894"/>
      <c r="H30" s="894"/>
      <c r="I30" s="894"/>
    </row>
    <row r="31" spans="1:9" ht="18" x14ac:dyDescent="0.25">
      <c r="A31" s="631"/>
      <c r="B31" s="631"/>
      <c r="C31" s="630"/>
      <c r="D31" s="630"/>
      <c r="E31" s="630"/>
      <c r="F31" s="630"/>
      <c r="G31" s="630"/>
      <c r="H31" s="630"/>
      <c r="I31" s="630"/>
    </row>
    <row r="32" spans="1:9" ht="18" x14ac:dyDescent="0.25">
      <c r="A32" s="894" t="s">
        <v>2561</v>
      </c>
      <c r="B32" s="894"/>
      <c r="C32" s="894"/>
      <c r="D32" s="894"/>
      <c r="E32" s="894"/>
      <c r="F32" s="894"/>
      <c r="G32" s="894"/>
      <c r="H32" s="894"/>
      <c r="I32" s="894"/>
    </row>
    <row r="33" spans="1:9" ht="18" x14ac:dyDescent="0.25">
      <c r="A33" s="894" t="s">
        <v>381</v>
      </c>
      <c r="B33" s="894"/>
      <c r="C33" s="894"/>
      <c r="D33" s="894"/>
      <c r="E33" s="894"/>
      <c r="F33" s="894"/>
      <c r="G33" s="894"/>
      <c r="H33" s="894"/>
      <c r="I33" s="894"/>
    </row>
    <row r="34" spans="1:9" ht="18" x14ac:dyDescent="0.25">
      <c r="A34" s="894" t="s">
        <v>467</v>
      </c>
      <c r="B34" s="894"/>
      <c r="C34" s="894"/>
      <c r="D34" s="894"/>
      <c r="E34" s="894"/>
      <c r="F34" s="894"/>
      <c r="G34" s="894"/>
      <c r="H34" s="894"/>
      <c r="I34" s="894"/>
    </row>
    <row r="35" spans="1:9" ht="18" x14ac:dyDescent="0.25">
      <c r="A35" s="894"/>
      <c r="B35" s="894"/>
      <c r="C35" s="894"/>
      <c r="D35" s="894"/>
      <c r="E35" s="894"/>
      <c r="F35" s="894"/>
      <c r="G35" s="894"/>
      <c r="H35" s="894"/>
      <c r="I35" s="894"/>
    </row>
    <row r="37" spans="1:9" ht="15.75" x14ac:dyDescent="0.25">
      <c r="A37" s="629" t="s">
        <v>1194</v>
      </c>
      <c r="B37" s="464"/>
      <c r="C37" s="464"/>
      <c r="D37" s="464" t="s">
        <v>2523</v>
      </c>
      <c r="E37" s="464" t="s">
        <v>2524</v>
      </c>
      <c r="F37" s="464" t="s">
        <v>2525</v>
      </c>
      <c r="G37" s="464" t="s">
        <v>2526</v>
      </c>
      <c r="H37" s="464" t="s">
        <v>2527</v>
      </c>
      <c r="I37" s="464" t="s">
        <v>2528</v>
      </c>
    </row>
    <row r="38" spans="1:9" ht="16.5" thickBot="1" x14ac:dyDescent="0.3">
      <c r="A38" s="472"/>
      <c r="B38" s="628"/>
      <c r="C38" s="628"/>
      <c r="D38" s="628"/>
      <c r="E38" s="628"/>
      <c r="F38" s="628"/>
      <c r="G38" s="628"/>
      <c r="H38" s="628"/>
      <c r="I38" s="628"/>
    </row>
    <row r="40" spans="1:9" ht="15" x14ac:dyDescent="0.25">
      <c r="A40" s="467" t="s">
        <v>787</v>
      </c>
      <c r="B40" s="627"/>
      <c r="C40" s="627"/>
      <c r="D40" s="627">
        <v>78.099999999999994</v>
      </c>
      <c r="E40" s="627">
        <v>76.2</v>
      </c>
      <c r="F40" s="627">
        <v>80</v>
      </c>
      <c r="G40" s="627">
        <v>84.1</v>
      </c>
      <c r="H40" s="627">
        <v>89.3</v>
      </c>
      <c r="I40" s="627">
        <v>92.5</v>
      </c>
    </row>
    <row r="41" spans="1:9" x14ac:dyDescent="0.2">
      <c r="A41" s="461" t="s">
        <v>493</v>
      </c>
      <c r="B41" s="626"/>
      <c r="C41" s="626"/>
      <c r="D41" s="626">
        <v>2.6</v>
      </c>
      <c r="E41" s="626">
        <v>-2.4</v>
      </c>
      <c r="F41" s="626">
        <v>5</v>
      </c>
      <c r="G41" s="626">
        <v>5.0999999999999996</v>
      </c>
      <c r="H41" s="626">
        <v>6.2</v>
      </c>
      <c r="I41" s="626">
        <v>3.6</v>
      </c>
    </row>
    <row r="42" spans="1:9" x14ac:dyDescent="0.2">
      <c r="A42" s="625"/>
      <c r="B42" s="624"/>
      <c r="C42" s="624"/>
      <c r="D42" s="624"/>
      <c r="E42" s="624"/>
      <c r="F42" s="624"/>
      <c r="G42" s="624"/>
      <c r="H42" s="624"/>
      <c r="I42" s="624"/>
    </row>
    <row r="43" spans="1:9" ht="15" x14ac:dyDescent="0.25">
      <c r="A43" s="467" t="s">
        <v>483</v>
      </c>
      <c r="B43" s="627"/>
      <c r="C43" s="627"/>
      <c r="D43" s="627">
        <v>19.8</v>
      </c>
      <c r="E43" s="627">
        <v>19.3</v>
      </c>
      <c r="F43" s="627">
        <v>19.8</v>
      </c>
      <c r="G43" s="627">
        <v>21.9</v>
      </c>
      <c r="H43" s="627">
        <v>22.2</v>
      </c>
      <c r="I43" s="627">
        <v>23</v>
      </c>
    </row>
    <row r="44" spans="1:9" x14ac:dyDescent="0.2">
      <c r="A44" s="461" t="s">
        <v>493</v>
      </c>
      <c r="B44" s="626"/>
      <c r="C44" s="626"/>
      <c r="D44" s="626">
        <v>3.1</v>
      </c>
      <c r="E44" s="626">
        <v>-2.5</v>
      </c>
      <c r="F44" s="626">
        <v>2.6</v>
      </c>
      <c r="G44" s="626">
        <v>10.6</v>
      </c>
      <c r="H44" s="626">
        <v>1.4</v>
      </c>
      <c r="I44" s="626">
        <v>3.6</v>
      </c>
    </row>
    <row r="45" spans="1:9" x14ac:dyDescent="0.2">
      <c r="A45" s="625"/>
      <c r="B45" s="624"/>
      <c r="C45" s="624"/>
      <c r="D45" s="624"/>
      <c r="E45" s="624"/>
      <c r="F45" s="624"/>
      <c r="G45" s="624"/>
      <c r="H45" s="624"/>
      <c r="I45" s="624"/>
    </row>
    <row r="46" spans="1:9" ht="14.25" x14ac:dyDescent="0.2">
      <c r="A46" s="456" t="s">
        <v>245</v>
      </c>
      <c r="B46" s="614"/>
      <c r="C46" s="614"/>
      <c r="D46" s="614">
        <v>4</v>
      </c>
      <c r="E46" s="614">
        <v>3.8</v>
      </c>
      <c r="F46" s="614">
        <v>3.3</v>
      </c>
      <c r="G46" s="614">
        <v>3.3</v>
      </c>
      <c r="H46" s="614">
        <v>4.0999999999999996</v>
      </c>
      <c r="I46" s="614">
        <v>3.9</v>
      </c>
    </row>
    <row r="47" spans="1:9" ht="14.25" x14ac:dyDescent="0.2">
      <c r="A47" s="456" t="s">
        <v>1966</v>
      </c>
      <c r="B47" s="456"/>
      <c r="C47" s="456"/>
      <c r="D47" s="614">
        <v>2.6</v>
      </c>
      <c r="E47" s="614">
        <v>2.4</v>
      </c>
      <c r="F47" s="614">
        <v>3.1</v>
      </c>
      <c r="G47" s="614">
        <v>2.4</v>
      </c>
      <c r="H47" s="614">
        <v>2.1</v>
      </c>
      <c r="I47" s="614">
        <v>2.2000000000000002</v>
      </c>
    </row>
    <row r="48" spans="1:9" ht="14.25" x14ac:dyDescent="0.2">
      <c r="A48" s="456" t="s">
        <v>246</v>
      </c>
      <c r="B48" s="614"/>
      <c r="C48" s="614"/>
      <c r="D48" s="614">
        <v>0.2</v>
      </c>
      <c r="E48" s="614">
        <v>0.2</v>
      </c>
      <c r="F48" s="614">
        <v>0.3</v>
      </c>
      <c r="G48" s="614">
        <v>0.2</v>
      </c>
      <c r="H48" s="614">
        <v>0.3</v>
      </c>
      <c r="I48" s="614">
        <v>0.3</v>
      </c>
    </row>
    <row r="49" spans="1:12" ht="14.25" x14ac:dyDescent="0.2">
      <c r="A49" s="456" t="s">
        <v>247</v>
      </c>
      <c r="B49" s="614"/>
      <c r="C49" s="614"/>
      <c r="D49" s="614">
        <v>6.5</v>
      </c>
      <c r="E49" s="614">
        <v>6.2</v>
      </c>
      <c r="F49" s="614">
        <v>5.8</v>
      </c>
      <c r="G49" s="614">
        <v>7.2</v>
      </c>
      <c r="H49" s="614">
        <v>7.7</v>
      </c>
      <c r="I49" s="614">
        <v>8.9</v>
      </c>
    </row>
    <row r="50" spans="1:12" ht="14.25" x14ac:dyDescent="0.2">
      <c r="A50" s="456" t="s">
        <v>248</v>
      </c>
      <c r="B50" s="614"/>
      <c r="C50" s="614"/>
      <c r="D50" s="614">
        <v>6.5</v>
      </c>
      <c r="E50" s="614">
        <v>6.7</v>
      </c>
      <c r="F50" s="614">
        <v>7.3</v>
      </c>
      <c r="G50" s="614">
        <v>8.8000000000000007</v>
      </c>
      <c r="H50" s="614">
        <v>8</v>
      </c>
      <c r="I50" s="614">
        <v>7.7</v>
      </c>
    </row>
    <row r="51" spans="1:12" ht="14.25" x14ac:dyDescent="0.2">
      <c r="A51" s="456"/>
      <c r="B51" s="456"/>
      <c r="C51" s="456"/>
      <c r="D51" s="456"/>
      <c r="E51" s="456"/>
      <c r="F51" s="456"/>
      <c r="G51" s="456"/>
      <c r="H51" s="456"/>
      <c r="I51" s="456"/>
    </row>
    <row r="52" spans="1:12" ht="15" x14ac:dyDescent="0.25">
      <c r="A52" s="467" t="s">
        <v>313</v>
      </c>
      <c r="B52" s="627"/>
      <c r="C52" s="627"/>
      <c r="D52" s="627">
        <v>58.3</v>
      </c>
      <c r="E52" s="627">
        <v>56.9</v>
      </c>
      <c r="F52" s="627">
        <v>60.2</v>
      </c>
      <c r="G52" s="627">
        <v>62.3</v>
      </c>
      <c r="H52" s="627">
        <v>67.2</v>
      </c>
      <c r="I52" s="627">
        <v>69.400000000000006</v>
      </c>
    </row>
    <row r="53" spans="1:12" x14ac:dyDescent="0.2">
      <c r="A53" s="461" t="s">
        <v>493</v>
      </c>
      <c r="B53" s="626"/>
      <c r="C53" s="626"/>
      <c r="D53" s="626">
        <v>2.5</v>
      </c>
      <c r="E53" s="626">
        <v>-2.4</v>
      </c>
      <c r="F53" s="626">
        <v>5.8</v>
      </c>
      <c r="G53" s="626">
        <v>3.5</v>
      </c>
      <c r="H53" s="626">
        <v>7.9</v>
      </c>
      <c r="I53" s="626">
        <v>3.3</v>
      </c>
    </row>
    <row r="54" spans="1:12" x14ac:dyDescent="0.2">
      <c r="A54" s="625"/>
      <c r="B54" s="624"/>
      <c r="C54" s="624"/>
      <c r="D54" s="624"/>
      <c r="E54" s="624"/>
      <c r="F54" s="624"/>
      <c r="G54" s="624"/>
      <c r="H54" s="624"/>
      <c r="I54" s="624"/>
    </row>
    <row r="55" spans="1:12" ht="14.25" x14ac:dyDescent="0.2">
      <c r="A55" s="456" t="s">
        <v>1864</v>
      </c>
      <c r="B55" s="623"/>
      <c r="C55" s="623"/>
      <c r="D55" s="623">
        <v>11.5</v>
      </c>
      <c r="E55" s="623">
        <v>11.1</v>
      </c>
      <c r="F55" s="623">
        <v>11.4</v>
      </c>
      <c r="G55" s="623">
        <v>11.1</v>
      </c>
      <c r="H55" s="623">
        <v>10.9</v>
      </c>
      <c r="I55" s="623">
        <v>11</v>
      </c>
      <c r="L55" s="814"/>
    </row>
    <row r="56" spans="1:12" ht="14.25" x14ac:dyDescent="0.2">
      <c r="A56" s="456" t="s">
        <v>250</v>
      </c>
      <c r="B56" s="614"/>
      <c r="C56" s="614"/>
      <c r="D56" s="614">
        <v>2.8</v>
      </c>
      <c r="E56" s="614">
        <v>2.8</v>
      </c>
      <c r="F56" s="614">
        <v>2.6</v>
      </c>
      <c r="G56" s="614">
        <v>2</v>
      </c>
      <c r="H56" s="614">
        <v>2.5</v>
      </c>
      <c r="I56" s="614">
        <v>3.3</v>
      </c>
      <c r="L56" s="814"/>
    </row>
    <row r="57" spans="1:12" ht="14.25" x14ac:dyDescent="0.2">
      <c r="A57" s="456" t="s">
        <v>255</v>
      </c>
      <c r="B57" s="614"/>
      <c r="C57" s="614"/>
      <c r="D57" s="614">
        <v>3</v>
      </c>
      <c r="E57" s="614">
        <v>3.1</v>
      </c>
      <c r="F57" s="614">
        <v>2.8</v>
      </c>
      <c r="G57" s="614">
        <v>2.8</v>
      </c>
      <c r="H57" s="614">
        <v>3.7</v>
      </c>
      <c r="I57" s="614">
        <v>4</v>
      </c>
      <c r="L57" s="814"/>
    </row>
    <row r="58" spans="1:12" ht="14.25" x14ac:dyDescent="0.2">
      <c r="A58" s="456" t="s">
        <v>1965</v>
      </c>
      <c r="B58" s="622"/>
      <c r="C58" s="622"/>
      <c r="D58" s="622">
        <v>3.5</v>
      </c>
      <c r="E58" s="622">
        <v>4</v>
      </c>
      <c r="F58" s="622">
        <v>4.2</v>
      </c>
      <c r="G58" s="622">
        <v>4.8</v>
      </c>
      <c r="H58" s="622">
        <v>4.5999999999999996</v>
      </c>
      <c r="I58" s="622">
        <v>4.8</v>
      </c>
      <c r="L58" s="814"/>
    </row>
    <row r="59" spans="1:12" ht="14.25" x14ac:dyDescent="0.2">
      <c r="A59" s="456" t="s">
        <v>1964</v>
      </c>
      <c r="B59" s="622"/>
      <c r="C59" s="622"/>
      <c r="D59" s="614">
        <v>2.2000000000000002</v>
      </c>
      <c r="E59" s="614">
        <v>2.1</v>
      </c>
      <c r="F59" s="614">
        <v>2.4</v>
      </c>
      <c r="G59" s="614">
        <v>2.4</v>
      </c>
      <c r="H59" s="614">
        <v>1.9</v>
      </c>
      <c r="I59" s="614">
        <v>2.2999999999999998</v>
      </c>
      <c r="L59" s="814"/>
    </row>
    <row r="60" spans="1:12" ht="14.25" x14ac:dyDescent="0.2">
      <c r="A60" s="456" t="s">
        <v>1002</v>
      </c>
      <c r="B60" s="622"/>
      <c r="C60" s="622"/>
      <c r="D60" s="622">
        <v>5.3</v>
      </c>
      <c r="E60" s="622">
        <v>5.7</v>
      </c>
      <c r="F60" s="622">
        <v>6.1</v>
      </c>
      <c r="G60" s="622">
        <v>5.8</v>
      </c>
      <c r="H60" s="622">
        <v>6.3</v>
      </c>
      <c r="I60" s="622">
        <v>6.6</v>
      </c>
      <c r="L60" s="814"/>
    </row>
    <row r="61" spans="1:12" ht="14.25" x14ac:dyDescent="0.2">
      <c r="A61" s="456" t="s">
        <v>251</v>
      </c>
      <c r="B61" s="614"/>
      <c r="C61" s="614"/>
      <c r="D61" s="614">
        <v>10.6</v>
      </c>
      <c r="E61" s="614">
        <v>10.6</v>
      </c>
      <c r="F61" s="614">
        <v>11.4</v>
      </c>
      <c r="G61" s="614">
        <v>12</v>
      </c>
      <c r="H61" s="614">
        <v>14.6</v>
      </c>
      <c r="I61" s="614">
        <v>14.5</v>
      </c>
      <c r="L61" s="814"/>
    </row>
    <row r="62" spans="1:12" ht="14.25" x14ac:dyDescent="0.2">
      <c r="A62" s="456" t="s">
        <v>254</v>
      </c>
      <c r="B62" s="614"/>
      <c r="C62" s="614"/>
      <c r="D62" s="614">
        <v>7.8</v>
      </c>
      <c r="E62" s="614">
        <v>8.1</v>
      </c>
      <c r="F62" s="614">
        <v>9.1</v>
      </c>
      <c r="G62" s="614">
        <v>10.199999999999999</v>
      </c>
      <c r="H62" s="614">
        <v>10.5</v>
      </c>
      <c r="I62" s="614">
        <v>10.5</v>
      </c>
      <c r="L62" s="814"/>
    </row>
    <row r="63" spans="1:12" ht="14.25" x14ac:dyDescent="0.2">
      <c r="A63" s="456" t="s">
        <v>252</v>
      </c>
      <c r="B63" s="614"/>
      <c r="C63" s="614"/>
      <c r="D63" s="614">
        <v>2.2999999999999998</v>
      </c>
      <c r="E63" s="614">
        <v>2.1</v>
      </c>
      <c r="F63" s="614">
        <v>2.5</v>
      </c>
      <c r="G63" s="614">
        <v>3</v>
      </c>
      <c r="H63" s="614">
        <v>2.9</v>
      </c>
      <c r="I63" s="614">
        <v>2.8</v>
      </c>
      <c r="L63" s="814"/>
    </row>
    <row r="64" spans="1:12" ht="14.25" x14ac:dyDescent="0.2">
      <c r="A64" s="456" t="s">
        <v>253</v>
      </c>
      <c r="B64" s="614"/>
      <c r="C64" s="614"/>
      <c r="D64" s="614">
        <v>6</v>
      </c>
      <c r="E64" s="614">
        <v>4.2</v>
      </c>
      <c r="F64" s="614">
        <v>4.4000000000000004</v>
      </c>
      <c r="G64" s="614">
        <v>4.8</v>
      </c>
      <c r="H64" s="614">
        <v>5.5</v>
      </c>
      <c r="I64" s="614">
        <v>5.9</v>
      </c>
      <c r="L64" s="814"/>
    </row>
    <row r="65" spans="1:12" ht="14.25" x14ac:dyDescent="0.2">
      <c r="A65" s="456" t="s">
        <v>1003</v>
      </c>
      <c r="B65" s="614"/>
      <c r="C65" s="614"/>
      <c r="D65" s="614">
        <v>3.2</v>
      </c>
      <c r="E65" s="614">
        <v>3.1</v>
      </c>
      <c r="F65" s="614">
        <v>3.2</v>
      </c>
      <c r="G65" s="614">
        <v>3.5</v>
      </c>
      <c r="H65" s="614">
        <v>3.8</v>
      </c>
      <c r="I65" s="614">
        <v>3.7</v>
      </c>
      <c r="L65" s="814"/>
    </row>
    <row r="66" spans="1:12" ht="14.25" x14ac:dyDescent="0.2">
      <c r="A66" s="456"/>
      <c r="B66" s="456"/>
      <c r="C66" s="456"/>
      <c r="D66" s="456"/>
      <c r="E66" s="456"/>
      <c r="F66" s="456"/>
      <c r="G66" s="456"/>
      <c r="H66" s="456"/>
      <c r="I66" s="456"/>
    </row>
    <row r="67" spans="1:12" ht="14.25" x14ac:dyDescent="0.2">
      <c r="A67" s="456"/>
      <c r="B67" s="456"/>
      <c r="C67" s="456"/>
      <c r="D67" s="456"/>
      <c r="E67" s="456"/>
      <c r="F67" s="456"/>
      <c r="G67" s="456"/>
      <c r="H67" s="456"/>
      <c r="I67" s="456"/>
    </row>
    <row r="68" spans="1:12" ht="14.25" x14ac:dyDescent="0.2">
      <c r="A68" s="892" t="s">
        <v>1767</v>
      </c>
      <c r="B68" s="892"/>
      <c r="C68" s="892"/>
      <c r="D68" s="892"/>
      <c r="E68" s="892"/>
      <c r="F68" s="892"/>
      <c r="G68" s="892"/>
      <c r="H68" s="892"/>
      <c r="I68" s="892"/>
    </row>
    <row r="77" spans="1:12" ht="6.75" customHeight="1" x14ac:dyDescent="0.2"/>
    <row r="78" spans="1:12" ht="6" customHeight="1" x14ac:dyDescent="0.2"/>
    <row r="86" spans="10:10" x14ac:dyDescent="0.2">
      <c r="J86" s="97"/>
    </row>
    <row r="101" ht="42" customHeight="1" x14ac:dyDescent="0.2"/>
  </sheetData>
  <mergeCells count="11">
    <mergeCell ref="A68:I68"/>
    <mergeCell ref="A30:I30"/>
    <mergeCell ref="A32:I32"/>
    <mergeCell ref="A33:I33"/>
    <mergeCell ref="A34:I34"/>
    <mergeCell ref="A35:I35"/>
    <mergeCell ref="A1:I1"/>
    <mergeCell ref="A3:I3"/>
    <mergeCell ref="A4:I4"/>
    <mergeCell ref="A5:I5"/>
    <mergeCell ref="A28:I28"/>
  </mergeCells>
  <hyperlinks>
    <hyperlink ref="A28:I28" r:id="rId1" display="Source: Statistics Canada. Table  Employment 14-10-0335-01 by economic regions and occupation, annual" xr:uid="{5ED2DD8F-450B-40A7-8A23-877ED7126445}"/>
    <hyperlink ref="A68:I68" r:id="rId2" display="Source: Statistics Canada. Table 282-0008 - Labour force survey estimates (LFS), by North American Industry Classification System (NAICS), sex and age group, annual (persons unless otherwise noted)" xr:uid="{7F468874-F3C7-4B67-8443-588341C845FF}"/>
  </hyperlinks>
  <printOptions horizontalCentered="1"/>
  <pageMargins left="0.74803149606299202" right="0.74803149606299202" top="0.98425196850393704" bottom="0.98425196850393704" header="0.511811023622047" footer="0.511811023622047"/>
  <pageSetup scale="66" firstPageNumber="29" orientation="portrait" useFirstPageNumber="1" r:id="rId3"/>
  <headerFooter differentFirst="1" alignWithMargins="0"/>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58228-E2A2-4CCD-8156-3916F5B45CB7}">
  <sheetPr>
    <tabColor indexed="47"/>
    <pageSetUpPr fitToPage="1"/>
  </sheetPr>
  <dimension ref="A1:N68"/>
  <sheetViews>
    <sheetView zoomScaleNormal="100" workbookViewId="0">
      <selection sqref="A1:L1"/>
    </sheetView>
  </sheetViews>
  <sheetFormatPr defaultColWidth="9.140625" defaultRowHeight="12.75" x14ac:dyDescent="0.2"/>
  <cols>
    <col min="1" max="1" width="13" style="620" bestFit="1" customWidth="1"/>
    <col min="2" max="5" width="12.28515625" style="620" customWidth="1"/>
    <col min="6" max="6" width="0.85546875" style="620" customWidth="1"/>
    <col min="7" max="9" width="12.28515625" style="620" customWidth="1"/>
    <col min="10" max="10" width="0.85546875" style="620" customWidth="1"/>
    <col min="11" max="12" width="12.28515625" style="620" customWidth="1"/>
    <col min="13" max="16384" width="9.140625" style="620"/>
  </cols>
  <sheetData>
    <row r="1" spans="1:14" ht="18" customHeight="1" x14ac:dyDescent="0.25">
      <c r="A1" s="894" t="s">
        <v>785</v>
      </c>
      <c r="B1" s="894"/>
      <c r="C1" s="894"/>
      <c r="D1" s="894"/>
      <c r="E1" s="894"/>
      <c r="F1" s="894"/>
      <c r="G1" s="894"/>
      <c r="H1" s="894"/>
      <c r="I1" s="894"/>
      <c r="J1" s="894"/>
      <c r="K1" s="894"/>
      <c r="L1" s="894"/>
    </row>
    <row r="2" spans="1:14" ht="18" customHeight="1" x14ac:dyDescent="0.25">
      <c r="A2" s="644"/>
      <c r="B2" s="644"/>
      <c r="C2" s="644"/>
      <c r="D2" s="644"/>
      <c r="E2" s="644"/>
      <c r="F2" s="644"/>
      <c r="G2" s="644"/>
      <c r="H2" s="644"/>
      <c r="I2" s="644"/>
      <c r="J2" s="644"/>
      <c r="K2" s="644"/>
      <c r="L2" s="644"/>
    </row>
    <row r="3" spans="1:14" ht="18" customHeight="1" x14ac:dyDescent="0.25">
      <c r="A3" s="894" t="s">
        <v>2562</v>
      </c>
      <c r="B3" s="894"/>
      <c r="C3" s="894"/>
      <c r="D3" s="894"/>
      <c r="E3" s="894"/>
      <c r="F3" s="894"/>
      <c r="G3" s="894"/>
      <c r="H3" s="894"/>
      <c r="I3" s="894"/>
      <c r="J3" s="894"/>
      <c r="K3" s="894"/>
      <c r="L3" s="894"/>
    </row>
    <row r="4" spans="1:14" ht="18" customHeight="1" x14ac:dyDescent="0.25">
      <c r="A4" s="894" t="s">
        <v>381</v>
      </c>
      <c r="B4" s="894"/>
      <c r="C4" s="894"/>
      <c r="D4" s="894"/>
      <c r="E4" s="894"/>
      <c r="F4" s="894"/>
      <c r="G4" s="894"/>
      <c r="H4" s="894"/>
      <c r="I4" s="894"/>
      <c r="J4" s="894"/>
      <c r="K4" s="894"/>
      <c r="L4" s="894"/>
    </row>
    <row r="5" spans="1:14" ht="12.75" customHeight="1" x14ac:dyDescent="0.25">
      <c r="A5" s="480"/>
      <c r="B5" s="480"/>
      <c r="C5" s="480"/>
      <c r="D5" s="480"/>
      <c r="E5" s="480"/>
      <c r="F5" s="480"/>
      <c r="G5" s="480"/>
      <c r="H5" s="480"/>
      <c r="I5" s="480"/>
      <c r="J5" s="480"/>
      <c r="K5" s="480"/>
      <c r="L5" s="480"/>
    </row>
    <row r="6" spans="1:14" ht="14.25" customHeight="1" x14ac:dyDescent="0.25">
      <c r="C6" s="474" t="s">
        <v>293</v>
      </c>
    </row>
    <row r="7" spans="1:14" s="474" customFormat="1" ht="16.5" thickBot="1" x14ac:dyDescent="0.3">
      <c r="A7" s="474" t="s">
        <v>291</v>
      </c>
      <c r="B7" s="474" t="s">
        <v>289</v>
      </c>
      <c r="C7" s="474" t="s">
        <v>1111</v>
      </c>
      <c r="D7" s="474" t="s">
        <v>1111</v>
      </c>
      <c r="E7" s="474" t="s">
        <v>1191</v>
      </c>
      <c r="G7" s="897" t="s">
        <v>288</v>
      </c>
      <c r="H7" s="897"/>
      <c r="I7" s="897"/>
      <c r="K7" s="897" t="s">
        <v>1021</v>
      </c>
      <c r="L7" s="897"/>
    </row>
    <row r="8" spans="1:14" s="474" customFormat="1" ht="15.75" x14ac:dyDescent="0.25">
      <c r="B8" s="474" t="s">
        <v>290</v>
      </c>
      <c r="C8" s="474" t="s">
        <v>294</v>
      </c>
      <c r="D8" s="474" t="s">
        <v>294</v>
      </c>
      <c r="E8" s="474" t="s">
        <v>77</v>
      </c>
      <c r="G8" s="474" t="s">
        <v>77</v>
      </c>
      <c r="H8" s="474" t="s">
        <v>924</v>
      </c>
      <c r="I8" s="474" t="s">
        <v>925</v>
      </c>
      <c r="K8" s="474" t="s">
        <v>77</v>
      </c>
      <c r="L8" s="474" t="s">
        <v>867</v>
      </c>
    </row>
    <row r="9" spans="1:14" s="479" customFormat="1" ht="15" x14ac:dyDescent="0.25">
      <c r="A9" s="479" t="s">
        <v>314</v>
      </c>
      <c r="B9" s="479" t="s">
        <v>1110</v>
      </c>
      <c r="C9" s="479" t="s">
        <v>1110</v>
      </c>
      <c r="D9" s="479" t="s">
        <v>1110</v>
      </c>
      <c r="E9" s="479" t="s">
        <v>78</v>
      </c>
      <c r="G9" s="479" t="s">
        <v>78</v>
      </c>
      <c r="H9" s="479" t="s">
        <v>1110</v>
      </c>
      <c r="I9" s="479" t="s">
        <v>1110</v>
      </c>
      <c r="K9" s="479" t="s">
        <v>78</v>
      </c>
      <c r="L9" s="479" t="s">
        <v>1110</v>
      </c>
    </row>
    <row r="10" spans="1:14" s="637" customFormat="1" ht="4.5" customHeight="1" thickBot="1" x14ac:dyDescent="0.3">
      <c r="A10" s="639"/>
      <c r="B10" s="638"/>
      <c r="C10" s="638"/>
      <c r="D10" s="638"/>
      <c r="E10" s="638"/>
      <c r="F10" s="479"/>
      <c r="G10" s="638"/>
      <c r="H10" s="638"/>
      <c r="I10" s="638"/>
      <c r="J10" s="479"/>
      <c r="K10" s="638"/>
      <c r="L10" s="638"/>
    </row>
    <row r="11" spans="1:14" ht="4.5" customHeight="1" x14ac:dyDescent="0.2">
      <c r="B11" s="471"/>
      <c r="C11" s="471"/>
      <c r="D11" s="471"/>
      <c r="E11" s="471"/>
      <c r="F11" s="471"/>
      <c r="G11" s="471"/>
      <c r="H11" s="471"/>
      <c r="I11" s="471"/>
      <c r="J11" s="471"/>
      <c r="K11" s="471"/>
      <c r="L11" s="471"/>
    </row>
    <row r="12" spans="1:14" s="621" customFormat="1" ht="14.25" x14ac:dyDescent="0.2">
      <c r="A12" s="463" t="s">
        <v>1024</v>
      </c>
      <c r="B12" s="636">
        <v>5</v>
      </c>
      <c r="C12" s="643">
        <v>2.4</v>
      </c>
      <c r="D12" s="636">
        <v>2.6</v>
      </c>
      <c r="E12" s="636">
        <v>52</v>
      </c>
      <c r="F12" s="636"/>
      <c r="G12" s="642">
        <v>44</v>
      </c>
      <c r="H12" s="636">
        <v>1</v>
      </c>
      <c r="I12" s="636">
        <v>1.2</v>
      </c>
      <c r="J12" s="636"/>
      <c r="K12" s="636">
        <v>15.4</v>
      </c>
      <c r="L12" s="636">
        <v>0.4</v>
      </c>
    </row>
    <row r="13" spans="1:14" s="621" customFormat="1" ht="14.25" x14ac:dyDescent="0.2">
      <c r="A13" s="463" t="s">
        <v>1025</v>
      </c>
      <c r="B13" s="636">
        <v>7.3</v>
      </c>
      <c r="C13" s="643">
        <v>1</v>
      </c>
      <c r="D13" s="636">
        <v>6.3</v>
      </c>
      <c r="E13" s="636">
        <v>86.3</v>
      </c>
      <c r="F13" s="636"/>
      <c r="G13" s="642">
        <v>76.7</v>
      </c>
      <c r="H13" s="636">
        <v>4.8</v>
      </c>
      <c r="I13" s="636">
        <v>0.8</v>
      </c>
      <c r="J13" s="636"/>
      <c r="K13" s="636">
        <v>9.5</v>
      </c>
      <c r="L13" s="636">
        <v>0.6</v>
      </c>
      <c r="N13" s="458"/>
    </row>
    <row r="14" spans="1:14" s="621" customFormat="1" ht="14.25" x14ac:dyDescent="0.2">
      <c r="A14" s="463" t="s">
        <v>1026</v>
      </c>
      <c r="B14" s="636">
        <v>7.8</v>
      </c>
      <c r="C14" s="643">
        <v>0.6</v>
      </c>
      <c r="D14" s="636">
        <v>7.2</v>
      </c>
      <c r="E14" s="636">
        <v>92.3</v>
      </c>
      <c r="F14" s="636"/>
      <c r="G14" s="642">
        <v>83.3</v>
      </c>
      <c r="H14" s="636">
        <v>6</v>
      </c>
      <c r="I14" s="636">
        <v>0.5</v>
      </c>
      <c r="J14" s="636"/>
      <c r="K14" s="636">
        <v>9.6999999999999993</v>
      </c>
      <c r="L14" s="636">
        <v>0.7</v>
      </c>
      <c r="N14" s="458"/>
    </row>
    <row r="15" spans="1:14" s="621" customFormat="1" ht="14.25" x14ac:dyDescent="0.2">
      <c r="A15" s="463" t="s">
        <v>1027</v>
      </c>
      <c r="B15" s="636">
        <v>5.6</v>
      </c>
      <c r="C15" s="643">
        <v>0.6</v>
      </c>
      <c r="D15" s="636">
        <v>5.0999999999999996</v>
      </c>
      <c r="E15" s="636">
        <v>91.1</v>
      </c>
      <c r="F15" s="636"/>
      <c r="G15" s="642">
        <v>83.9</v>
      </c>
      <c r="H15" s="636">
        <v>4.5</v>
      </c>
      <c r="I15" s="636" t="s">
        <v>1070</v>
      </c>
      <c r="J15" s="636"/>
      <c r="K15" s="636">
        <v>7.8</v>
      </c>
      <c r="L15" s="636">
        <v>0.4</v>
      </c>
      <c r="N15" s="458"/>
    </row>
    <row r="16" spans="1:14" s="621" customFormat="1" ht="14.25" x14ac:dyDescent="0.2">
      <c r="A16" s="463" t="s">
        <v>1028</v>
      </c>
      <c r="B16" s="636">
        <v>5.0999999999999996</v>
      </c>
      <c r="C16" s="643">
        <v>0.4</v>
      </c>
      <c r="D16" s="636">
        <v>4.7</v>
      </c>
      <c r="E16" s="636">
        <v>92.2</v>
      </c>
      <c r="F16" s="636"/>
      <c r="G16" s="642">
        <v>84.3</v>
      </c>
      <c r="H16" s="636">
        <v>4.0999999999999996</v>
      </c>
      <c r="I16" s="636" t="s">
        <v>1070</v>
      </c>
      <c r="J16" s="636"/>
      <c r="K16" s="636">
        <v>8.5</v>
      </c>
      <c r="L16" s="636">
        <v>0.4</v>
      </c>
      <c r="N16" s="458"/>
    </row>
    <row r="17" spans="1:14" s="621" customFormat="1" ht="14.25" x14ac:dyDescent="0.2">
      <c r="A17" s="463" t="s">
        <v>1029</v>
      </c>
      <c r="B17" s="636">
        <v>5.0999999999999996</v>
      </c>
      <c r="C17" s="643">
        <v>0.3</v>
      </c>
      <c r="D17" s="636">
        <v>4.8</v>
      </c>
      <c r="E17" s="636">
        <v>94.1</v>
      </c>
      <c r="F17" s="636"/>
      <c r="G17" s="642">
        <v>88.2</v>
      </c>
      <c r="H17" s="636">
        <v>4.4000000000000004</v>
      </c>
      <c r="I17" s="636" t="s">
        <v>1070</v>
      </c>
      <c r="J17" s="636"/>
      <c r="K17" s="636">
        <v>6.3</v>
      </c>
      <c r="L17" s="636">
        <v>0.3</v>
      </c>
      <c r="N17" s="458"/>
    </row>
    <row r="18" spans="1:14" s="621" customFormat="1" ht="14.25" x14ac:dyDescent="0.2">
      <c r="A18" s="463" t="s">
        <v>1030</v>
      </c>
      <c r="B18" s="636">
        <v>4.2</v>
      </c>
      <c r="C18" s="643">
        <v>0.3</v>
      </c>
      <c r="D18" s="636">
        <v>3.9</v>
      </c>
      <c r="E18" s="636">
        <v>92.9</v>
      </c>
      <c r="F18" s="636"/>
      <c r="G18" s="642">
        <v>85.7</v>
      </c>
      <c r="H18" s="636">
        <v>3.5</v>
      </c>
      <c r="I18" s="636" t="s">
        <v>1070</v>
      </c>
      <c r="J18" s="636"/>
      <c r="K18" s="636">
        <v>7.7</v>
      </c>
      <c r="L18" s="636">
        <v>0.3</v>
      </c>
      <c r="N18" s="458"/>
    </row>
    <row r="19" spans="1:14" s="621" customFormat="1" ht="14.25" x14ac:dyDescent="0.2">
      <c r="A19" s="463" t="s">
        <v>1031</v>
      </c>
      <c r="B19" s="636">
        <v>5.9</v>
      </c>
      <c r="C19" s="643">
        <v>0.5</v>
      </c>
      <c r="D19" s="636">
        <v>5.4</v>
      </c>
      <c r="E19" s="636">
        <v>91.5</v>
      </c>
      <c r="F19" s="636"/>
      <c r="G19" s="642">
        <v>86.4</v>
      </c>
      <c r="H19" s="636">
        <v>4.9000000000000004</v>
      </c>
      <c r="I19" s="636">
        <v>0.2</v>
      </c>
      <c r="J19" s="636"/>
      <c r="K19" s="636">
        <v>5.6</v>
      </c>
      <c r="L19" s="636">
        <v>0.3</v>
      </c>
      <c r="N19" s="458"/>
    </row>
    <row r="20" spans="1:14" s="621" customFormat="1" ht="14.25" x14ac:dyDescent="0.2">
      <c r="A20" s="463" t="s">
        <v>1032</v>
      </c>
      <c r="B20" s="636">
        <v>5.3</v>
      </c>
      <c r="C20" s="643">
        <v>0.6</v>
      </c>
      <c r="D20" s="636">
        <v>4.7</v>
      </c>
      <c r="E20" s="636">
        <v>88.7</v>
      </c>
      <c r="F20" s="636"/>
      <c r="G20" s="642">
        <v>81.099999999999994</v>
      </c>
      <c r="H20" s="636">
        <v>4</v>
      </c>
      <c r="I20" s="636">
        <v>0.3</v>
      </c>
      <c r="J20" s="636"/>
      <c r="K20" s="636">
        <v>8.5</v>
      </c>
      <c r="L20" s="636">
        <v>0.4</v>
      </c>
      <c r="N20" s="458"/>
    </row>
    <row r="21" spans="1:14" s="621" customFormat="1" ht="14.25" x14ac:dyDescent="0.2">
      <c r="A21" s="463" t="s">
        <v>1033</v>
      </c>
      <c r="B21" s="636">
        <v>6</v>
      </c>
      <c r="C21" s="643">
        <v>1.5</v>
      </c>
      <c r="D21" s="636">
        <v>4.5</v>
      </c>
      <c r="E21" s="636">
        <v>75</v>
      </c>
      <c r="F21" s="636"/>
      <c r="G21" s="642">
        <v>66.7</v>
      </c>
      <c r="H21" s="636">
        <v>3.5</v>
      </c>
      <c r="I21" s="636">
        <v>0.5</v>
      </c>
      <c r="J21" s="636"/>
      <c r="K21" s="636">
        <v>11.1</v>
      </c>
      <c r="L21" s="636">
        <v>0.5</v>
      </c>
      <c r="N21" s="458"/>
    </row>
    <row r="22" spans="1:14" s="621" customFormat="1" ht="14.25" x14ac:dyDescent="0.2">
      <c r="A22" s="463" t="s">
        <v>1034</v>
      </c>
      <c r="B22" s="636">
        <v>16.5</v>
      </c>
      <c r="C22" s="643">
        <v>12.3</v>
      </c>
      <c r="D22" s="636">
        <v>4.2</v>
      </c>
      <c r="E22" s="636">
        <v>25.5</v>
      </c>
      <c r="F22" s="636"/>
      <c r="G22" s="642">
        <v>23</v>
      </c>
      <c r="H22" s="636">
        <v>2.7</v>
      </c>
      <c r="I22" s="636">
        <v>1.1000000000000001</v>
      </c>
      <c r="J22" s="636"/>
      <c r="K22" s="636">
        <v>7.1</v>
      </c>
      <c r="L22" s="641">
        <v>0.3</v>
      </c>
      <c r="N22" s="458"/>
    </row>
    <row r="23" spans="1:14" s="621" customFormat="1" ht="15.75" customHeight="1" x14ac:dyDescent="0.25">
      <c r="A23" s="479" t="s">
        <v>1121</v>
      </c>
      <c r="B23" s="635">
        <v>73.8</v>
      </c>
      <c r="C23" s="635">
        <v>20.6</v>
      </c>
      <c r="D23" s="635">
        <v>53.2</v>
      </c>
      <c r="E23" s="635">
        <v>72.099999999999994</v>
      </c>
      <c r="F23" s="635"/>
      <c r="G23" s="635">
        <v>65.7</v>
      </c>
      <c r="H23" s="635">
        <v>43.4</v>
      </c>
      <c r="I23" s="635">
        <v>5.0999999999999996</v>
      </c>
      <c r="J23" s="635"/>
      <c r="K23" s="635">
        <v>8.8000000000000007</v>
      </c>
      <c r="L23" s="635">
        <v>4.7</v>
      </c>
      <c r="N23" s="458"/>
    </row>
    <row r="24" spans="1:14" x14ac:dyDescent="0.2">
      <c r="N24" s="634"/>
    </row>
    <row r="25" spans="1:14" ht="14.25" customHeight="1" x14ac:dyDescent="0.25">
      <c r="C25" s="474" t="s">
        <v>293</v>
      </c>
      <c r="N25" s="634"/>
    </row>
    <row r="26" spans="1:14" s="474" customFormat="1" ht="16.5" thickBot="1" x14ac:dyDescent="0.3">
      <c r="A26" s="474" t="s">
        <v>292</v>
      </c>
      <c r="B26" s="474" t="s">
        <v>289</v>
      </c>
      <c r="C26" s="474" t="s">
        <v>1111</v>
      </c>
      <c r="D26" s="474" t="s">
        <v>1111</v>
      </c>
      <c r="E26" s="474" t="s">
        <v>1191</v>
      </c>
      <c r="G26" s="897" t="s">
        <v>288</v>
      </c>
      <c r="H26" s="897"/>
      <c r="I26" s="897"/>
      <c r="K26" s="897" t="s">
        <v>1021</v>
      </c>
      <c r="L26" s="897"/>
      <c r="N26" s="640"/>
    </row>
    <row r="27" spans="1:14" s="474" customFormat="1" ht="15.75" x14ac:dyDescent="0.25">
      <c r="B27" s="474" t="s">
        <v>290</v>
      </c>
      <c r="C27" s="474" t="s">
        <v>294</v>
      </c>
      <c r="D27" s="474" t="s">
        <v>294</v>
      </c>
      <c r="E27" s="474" t="s">
        <v>77</v>
      </c>
      <c r="G27" s="474" t="s">
        <v>77</v>
      </c>
      <c r="H27" s="474" t="s">
        <v>924</v>
      </c>
      <c r="I27" s="474" t="s">
        <v>925</v>
      </c>
      <c r="K27" s="474" t="s">
        <v>77</v>
      </c>
      <c r="L27" s="474" t="s">
        <v>867</v>
      </c>
      <c r="N27" s="640"/>
    </row>
    <row r="28" spans="1:14" s="479" customFormat="1" ht="15" x14ac:dyDescent="0.25">
      <c r="A28" s="479" t="s">
        <v>314</v>
      </c>
      <c r="B28" s="479" t="s">
        <v>1110</v>
      </c>
      <c r="C28" s="479" t="s">
        <v>1110</v>
      </c>
      <c r="D28" s="479" t="s">
        <v>1110</v>
      </c>
      <c r="E28" s="479" t="s">
        <v>78</v>
      </c>
      <c r="G28" s="479" t="s">
        <v>78</v>
      </c>
      <c r="H28" s="479" t="s">
        <v>1110</v>
      </c>
      <c r="I28" s="479" t="s">
        <v>1110</v>
      </c>
      <c r="K28" s="479" t="s">
        <v>78</v>
      </c>
      <c r="L28" s="479" t="s">
        <v>1110</v>
      </c>
      <c r="N28" s="478"/>
    </row>
    <row r="29" spans="1:14" s="637" customFormat="1" ht="4.5" customHeight="1" thickBot="1" x14ac:dyDescent="0.3">
      <c r="A29" s="639"/>
      <c r="B29" s="638"/>
      <c r="C29" s="638"/>
      <c r="D29" s="638"/>
      <c r="E29" s="638"/>
      <c r="F29" s="479"/>
      <c r="G29" s="638"/>
      <c r="H29" s="638"/>
      <c r="I29" s="638"/>
      <c r="J29" s="479"/>
      <c r="K29" s="638"/>
      <c r="L29" s="638"/>
      <c r="N29" s="478"/>
    </row>
    <row r="30" spans="1:14" ht="4.5" customHeight="1" x14ac:dyDescent="0.2">
      <c r="B30" s="471"/>
      <c r="C30" s="471"/>
      <c r="D30" s="471"/>
      <c r="E30" s="471"/>
      <c r="F30" s="471"/>
      <c r="G30" s="471"/>
      <c r="H30" s="471"/>
      <c r="I30" s="471"/>
      <c r="J30" s="471"/>
      <c r="K30" s="471"/>
      <c r="L30" s="471"/>
      <c r="N30" s="634"/>
    </row>
    <row r="31" spans="1:14" s="621" customFormat="1" ht="14.25" x14ac:dyDescent="0.2">
      <c r="A31" s="463" t="s">
        <v>1024</v>
      </c>
      <c r="B31" s="636">
        <v>4.9000000000000004</v>
      </c>
      <c r="C31" s="636">
        <v>2.6</v>
      </c>
      <c r="D31" s="636">
        <v>2.2999999999999998</v>
      </c>
      <c r="E31" s="636">
        <v>46.9</v>
      </c>
      <c r="F31" s="636"/>
      <c r="G31" s="636">
        <v>40.799999999999997</v>
      </c>
      <c r="H31" s="636">
        <v>0.6</v>
      </c>
      <c r="I31" s="636">
        <v>1.5</v>
      </c>
      <c r="J31" s="636"/>
      <c r="K31" s="636">
        <v>13</v>
      </c>
      <c r="L31" s="636">
        <v>0.3</v>
      </c>
      <c r="N31" s="458"/>
    </row>
    <row r="32" spans="1:14" s="621" customFormat="1" ht="14.25" x14ac:dyDescent="0.2">
      <c r="A32" s="463" t="s">
        <v>1025</v>
      </c>
      <c r="B32" s="636">
        <v>6.9</v>
      </c>
      <c r="C32" s="636">
        <v>2</v>
      </c>
      <c r="D32" s="636">
        <v>5</v>
      </c>
      <c r="E32" s="636">
        <v>72.5</v>
      </c>
      <c r="F32" s="636"/>
      <c r="G32" s="636">
        <v>65.2</v>
      </c>
      <c r="H32" s="636">
        <v>2.9</v>
      </c>
      <c r="I32" s="636">
        <v>1.6</v>
      </c>
      <c r="J32" s="636"/>
      <c r="K32" s="636">
        <v>8</v>
      </c>
      <c r="L32" s="636">
        <v>0.4</v>
      </c>
      <c r="N32" s="458"/>
    </row>
    <row r="33" spans="1:14" s="621" customFormat="1" ht="14.25" x14ac:dyDescent="0.2">
      <c r="A33" s="463" t="s">
        <v>1026</v>
      </c>
      <c r="B33" s="636">
        <v>6.6</v>
      </c>
      <c r="C33" s="636">
        <v>0.7</v>
      </c>
      <c r="D33" s="636">
        <v>5.9</v>
      </c>
      <c r="E33" s="636">
        <v>89.4</v>
      </c>
      <c r="F33" s="636"/>
      <c r="G33" s="636">
        <v>83.3</v>
      </c>
      <c r="H33" s="636">
        <v>4.9000000000000004</v>
      </c>
      <c r="I33" s="636">
        <v>0.7</v>
      </c>
      <c r="J33" s="636"/>
      <c r="K33" s="636">
        <v>5.0999999999999996</v>
      </c>
      <c r="L33" s="636">
        <v>0.3</v>
      </c>
      <c r="N33" s="458"/>
    </row>
    <row r="34" spans="1:14" s="621" customFormat="1" ht="14.25" x14ac:dyDescent="0.2">
      <c r="A34" s="463" t="s">
        <v>1027</v>
      </c>
      <c r="B34" s="636">
        <v>5.6</v>
      </c>
      <c r="C34" s="636">
        <v>0.7</v>
      </c>
      <c r="D34" s="636">
        <v>4.9000000000000004</v>
      </c>
      <c r="E34" s="636">
        <v>87.5</v>
      </c>
      <c r="F34" s="636"/>
      <c r="G34" s="636">
        <v>83.9</v>
      </c>
      <c r="H34" s="636">
        <v>4.3</v>
      </c>
      <c r="I34" s="636" t="s">
        <v>1070</v>
      </c>
      <c r="J34" s="636"/>
      <c r="K34" s="636">
        <v>4.0999999999999996</v>
      </c>
      <c r="L34" s="636">
        <v>0.2</v>
      </c>
      <c r="N34" s="458"/>
    </row>
    <row r="35" spans="1:14" s="621" customFormat="1" ht="14.25" x14ac:dyDescent="0.2">
      <c r="A35" s="463" t="s">
        <v>1028</v>
      </c>
      <c r="B35" s="636">
        <v>5.2</v>
      </c>
      <c r="C35" s="636">
        <v>0.5</v>
      </c>
      <c r="D35" s="636">
        <v>4.7</v>
      </c>
      <c r="E35" s="636">
        <v>90.4</v>
      </c>
      <c r="F35" s="636"/>
      <c r="G35" s="636">
        <v>82.7</v>
      </c>
      <c r="H35" s="636">
        <v>3.8</v>
      </c>
      <c r="I35" s="636" t="s">
        <v>1070</v>
      </c>
      <c r="J35" s="636"/>
      <c r="K35" s="636">
        <v>6.4</v>
      </c>
      <c r="L35" s="636">
        <v>0.3</v>
      </c>
      <c r="N35" s="458"/>
    </row>
    <row r="36" spans="1:14" s="621" customFormat="1" ht="14.25" x14ac:dyDescent="0.2">
      <c r="A36" s="463" t="s">
        <v>1029</v>
      </c>
      <c r="B36" s="636">
        <v>6.1</v>
      </c>
      <c r="C36" s="636">
        <v>0.8</v>
      </c>
      <c r="D36" s="636">
        <v>5.2</v>
      </c>
      <c r="E36" s="636">
        <v>85.2</v>
      </c>
      <c r="F36" s="636"/>
      <c r="G36" s="636">
        <v>80.3</v>
      </c>
      <c r="H36" s="636">
        <v>4.4000000000000004</v>
      </c>
      <c r="I36" s="636" t="s">
        <v>1070</v>
      </c>
      <c r="J36" s="636"/>
      <c r="K36" s="636">
        <v>5.8</v>
      </c>
      <c r="L36" s="636">
        <v>0.3</v>
      </c>
      <c r="N36" s="458"/>
    </row>
    <row r="37" spans="1:14" s="621" customFormat="1" ht="14.25" x14ac:dyDescent="0.2">
      <c r="A37" s="463" t="s">
        <v>1030</v>
      </c>
      <c r="B37" s="636">
        <v>5.3</v>
      </c>
      <c r="C37" s="636">
        <v>0.7</v>
      </c>
      <c r="D37" s="636">
        <v>4.5999999999999996</v>
      </c>
      <c r="E37" s="636">
        <v>86.8</v>
      </c>
      <c r="F37" s="636"/>
      <c r="G37" s="636">
        <v>83</v>
      </c>
      <c r="H37" s="636">
        <v>3.9</v>
      </c>
      <c r="I37" s="636" t="s">
        <v>1070</v>
      </c>
      <c r="J37" s="636"/>
      <c r="K37" s="636">
        <v>6.5</v>
      </c>
      <c r="L37" s="636">
        <v>0.3</v>
      </c>
      <c r="N37" s="458"/>
    </row>
    <row r="38" spans="1:14" s="621" customFormat="1" ht="14.25" x14ac:dyDescent="0.2">
      <c r="A38" s="463" t="s">
        <v>1031</v>
      </c>
      <c r="B38" s="636">
        <v>5.3</v>
      </c>
      <c r="C38" s="636">
        <v>0.8</v>
      </c>
      <c r="D38" s="636">
        <v>4.5</v>
      </c>
      <c r="E38" s="636">
        <v>84.9</v>
      </c>
      <c r="F38" s="636"/>
      <c r="G38" s="636">
        <v>79.2</v>
      </c>
      <c r="H38" s="636">
        <v>3.8</v>
      </c>
      <c r="I38" s="636">
        <v>0.4</v>
      </c>
      <c r="J38" s="636"/>
      <c r="K38" s="636">
        <v>6.7</v>
      </c>
      <c r="L38" s="636">
        <v>0.3</v>
      </c>
      <c r="N38" s="458"/>
    </row>
    <row r="39" spans="1:14" s="621" customFormat="1" ht="14.25" x14ac:dyDescent="0.2">
      <c r="A39" s="463" t="s">
        <v>1032</v>
      </c>
      <c r="B39" s="636">
        <v>5.6</v>
      </c>
      <c r="C39" s="636">
        <v>1.1000000000000001</v>
      </c>
      <c r="D39" s="636">
        <v>4.5</v>
      </c>
      <c r="E39" s="636">
        <v>80.400000000000006</v>
      </c>
      <c r="F39" s="636"/>
      <c r="G39" s="636">
        <v>76.8</v>
      </c>
      <c r="H39" s="636">
        <v>3.7</v>
      </c>
      <c r="I39" s="636">
        <v>0.6</v>
      </c>
      <c r="J39" s="636"/>
      <c r="K39" s="636">
        <v>4.4000000000000004</v>
      </c>
      <c r="L39" s="636">
        <v>0.2</v>
      </c>
      <c r="N39" s="458"/>
    </row>
    <row r="40" spans="1:14" s="621" customFormat="1" ht="14.25" x14ac:dyDescent="0.2">
      <c r="A40" s="463" t="s">
        <v>1033</v>
      </c>
      <c r="B40" s="636">
        <v>6.5</v>
      </c>
      <c r="C40" s="636">
        <v>3.2</v>
      </c>
      <c r="D40" s="636">
        <v>3.3</v>
      </c>
      <c r="E40" s="636">
        <v>50.8</v>
      </c>
      <c r="F40" s="636"/>
      <c r="G40" s="636">
        <v>44.6</v>
      </c>
      <c r="H40" s="636">
        <v>2.4</v>
      </c>
      <c r="I40" s="636">
        <v>0.6</v>
      </c>
      <c r="J40" s="636"/>
      <c r="K40" s="636">
        <v>12.1</v>
      </c>
      <c r="L40" s="636">
        <v>0.4</v>
      </c>
      <c r="N40" s="458"/>
    </row>
    <row r="41" spans="1:14" s="621" customFormat="1" ht="14.25" x14ac:dyDescent="0.2">
      <c r="A41" s="463" t="s">
        <v>1034</v>
      </c>
      <c r="B41" s="636">
        <v>19.100000000000001</v>
      </c>
      <c r="C41" s="636">
        <v>16.8</v>
      </c>
      <c r="D41" s="636">
        <v>2.4</v>
      </c>
      <c r="E41" s="636">
        <v>12.6</v>
      </c>
      <c r="F41" s="636"/>
      <c r="G41" s="636">
        <v>11</v>
      </c>
      <c r="H41" s="636">
        <v>1.2</v>
      </c>
      <c r="I41" s="636">
        <v>0.9</v>
      </c>
      <c r="J41" s="636"/>
      <c r="K41" s="636">
        <v>12.5</v>
      </c>
      <c r="L41" s="636">
        <v>0.3</v>
      </c>
      <c r="N41" s="458"/>
    </row>
    <row r="42" spans="1:14" s="621" customFormat="1" ht="15.75" customHeight="1" x14ac:dyDescent="0.25">
      <c r="A42" s="479" t="s">
        <v>1121</v>
      </c>
      <c r="B42" s="635">
        <v>77.2</v>
      </c>
      <c r="C42" s="635">
        <v>30</v>
      </c>
      <c r="D42" s="635">
        <v>47.2</v>
      </c>
      <c r="E42" s="635">
        <v>61.1</v>
      </c>
      <c r="F42" s="635"/>
      <c r="G42" s="635">
        <v>56.9</v>
      </c>
      <c r="H42" s="635">
        <v>35.9</v>
      </c>
      <c r="I42" s="635">
        <v>8.1</v>
      </c>
      <c r="J42" s="635"/>
      <c r="K42" s="635">
        <v>7</v>
      </c>
      <c r="L42" s="635">
        <v>3.3</v>
      </c>
      <c r="N42" s="458"/>
    </row>
    <row r="43" spans="1:14" x14ac:dyDescent="0.2">
      <c r="N43" s="634"/>
    </row>
    <row r="44" spans="1:14" ht="14.25" customHeight="1" x14ac:dyDescent="0.25">
      <c r="C44" s="474" t="s">
        <v>293</v>
      </c>
      <c r="N44" s="634"/>
    </row>
    <row r="45" spans="1:14" s="474" customFormat="1" ht="16.5" thickBot="1" x14ac:dyDescent="0.3">
      <c r="A45" s="474" t="s">
        <v>988</v>
      </c>
      <c r="B45" s="474" t="s">
        <v>289</v>
      </c>
      <c r="C45" s="474" t="s">
        <v>1111</v>
      </c>
      <c r="D45" s="474" t="s">
        <v>1111</v>
      </c>
      <c r="E45" s="474" t="s">
        <v>1191</v>
      </c>
      <c r="G45" s="897" t="s">
        <v>288</v>
      </c>
      <c r="H45" s="897"/>
      <c r="I45" s="897"/>
      <c r="K45" s="897" t="s">
        <v>1021</v>
      </c>
      <c r="L45" s="897"/>
      <c r="N45" s="640"/>
    </row>
    <row r="46" spans="1:14" s="474" customFormat="1" ht="15.75" x14ac:dyDescent="0.25">
      <c r="B46" s="474" t="s">
        <v>290</v>
      </c>
      <c r="C46" s="474" t="s">
        <v>294</v>
      </c>
      <c r="D46" s="474" t="s">
        <v>294</v>
      </c>
      <c r="E46" s="474" t="s">
        <v>77</v>
      </c>
      <c r="G46" s="474" t="s">
        <v>77</v>
      </c>
      <c r="H46" s="474" t="s">
        <v>924</v>
      </c>
      <c r="I46" s="474" t="s">
        <v>925</v>
      </c>
      <c r="K46" s="474" t="s">
        <v>77</v>
      </c>
      <c r="L46" s="474" t="s">
        <v>867</v>
      </c>
      <c r="N46" s="640"/>
    </row>
    <row r="47" spans="1:14" s="479" customFormat="1" ht="15" x14ac:dyDescent="0.25">
      <c r="A47" s="479" t="s">
        <v>314</v>
      </c>
      <c r="B47" s="479" t="s">
        <v>1110</v>
      </c>
      <c r="C47" s="479" t="s">
        <v>1110</v>
      </c>
      <c r="D47" s="479" t="s">
        <v>1110</v>
      </c>
      <c r="E47" s="479" t="s">
        <v>78</v>
      </c>
      <c r="G47" s="479" t="s">
        <v>78</v>
      </c>
      <c r="H47" s="479" t="s">
        <v>1110</v>
      </c>
      <c r="I47" s="479" t="s">
        <v>1110</v>
      </c>
      <c r="K47" s="479" t="s">
        <v>78</v>
      </c>
      <c r="L47" s="479" t="s">
        <v>1110</v>
      </c>
      <c r="N47" s="478"/>
    </row>
    <row r="48" spans="1:14" s="637" customFormat="1" ht="4.5" customHeight="1" thickBot="1" x14ac:dyDescent="0.3">
      <c r="A48" s="639"/>
      <c r="B48" s="638"/>
      <c r="C48" s="638"/>
      <c r="D48" s="638"/>
      <c r="E48" s="638"/>
      <c r="F48" s="479"/>
      <c r="G48" s="638"/>
      <c r="H48" s="638"/>
      <c r="I48" s="638"/>
      <c r="J48" s="479"/>
      <c r="K48" s="638"/>
      <c r="L48" s="638"/>
      <c r="N48" s="478"/>
    </row>
    <row r="49" spans="1:14" ht="4.5" customHeight="1" x14ac:dyDescent="0.2">
      <c r="B49" s="471"/>
      <c r="C49" s="471"/>
      <c r="D49" s="471"/>
      <c r="E49" s="471"/>
      <c r="F49" s="471"/>
      <c r="G49" s="471"/>
      <c r="H49" s="471"/>
      <c r="I49" s="471"/>
      <c r="J49" s="471"/>
      <c r="K49" s="471"/>
      <c r="L49" s="471"/>
      <c r="N49" s="634"/>
    </row>
    <row r="50" spans="1:14" s="621" customFormat="1" ht="14.25" x14ac:dyDescent="0.2">
      <c r="A50" s="463" t="s">
        <v>1024</v>
      </c>
      <c r="B50" s="636">
        <v>10</v>
      </c>
      <c r="C50" s="636">
        <v>5</v>
      </c>
      <c r="D50" s="636">
        <v>5</v>
      </c>
      <c r="E50" s="636">
        <v>50</v>
      </c>
      <c r="F50" s="636"/>
      <c r="G50" s="636">
        <v>43</v>
      </c>
      <c r="H50" s="636">
        <v>1.6</v>
      </c>
      <c r="I50" s="636">
        <v>2.7</v>
      </c>
      <c r="J50" s="636"/>
      <c r="K50" s="636">
        <v>14</v>
      </c>
      <c r="L50" s="636">
        <v>0.7</v>
      </c>
      <c r="N50" s="458"/>
    </row>
    <row r="51" spans="1:14" s="621" customFormat="1" ht="14.25" x14ac:dyDescent="0.2">
      <c r="A51" s="463" t="s">
        <v>1025</v>
      </c>
      <c r="B51" s="636">
        <v>14.3</v>
      </c>
      <c r="C51" s="636">
        <v>3</v>
      </c>
      <c r="D51" s="636">
        <v>11.3</v>
      </c>
      <c r="E51" s="636">
        <v>79</v>
      </c>
      <c r="F51" s="636"/>
      <c r="G51" s="636">
        <v>71.3</v>
      </c>
      <c r="H51" s="636">
        <v>7.8</v>
      </c>
      <c r="I51" s="636">
        <v>2.4</v>
      </c>
      <c r="J51" s="636"/>
      <c r="K51" s="636">
        <v>9.6999999999999993</v>
      </c>
      <c r="L51" s="636">
        <v>1.1000000000000001</v>
      </c>
      <c r="N51" s="458"/>
    </row>
    <row r="52" spans="1:14" s="621" customFormat="1" ht="14.25" x14ac:dyDescent="0.2">
      <c r="A52" s="463" t="s">
        <v>1026</v>
      </c>
      <c r="B52" s="636">
        <v>14.3</v>
      </c>
      <c r="C52" s="636">
        <v>1.3</v>
      </c>
      <c r="D52" s="636">
        <v>13</v>
      </c>
      <c r="E52" s="636">
        <v>90.9</v>
      </c>
      <c r="F52" s="636"/>
      <c r="G52" s="636">
        <v>83.9</v>
      </c>
      <c r="H52" s="636">
        <v>10.9</v>
      </c>
      <c r="I52" s="636">
        <v>1.1000000000000001</v>
      </c>
      <c r="J52" s="636"/>
      <c r="K52" s="636">
        <v>7.7</v>
      </c>
      <c r="L52" s="636">
        <v>1</v>
      </c>
      <c r="N52" s="458"/>
    </row>
    <row r="53" spans="1:14" s="621" customFormat="1" ht="14.25" x14ac:dyDescent="0.2">
      <c r="A53" s="463" t="s">
        <v>1027</v>
      </c>
      <c r="B53" s="636">
        <v>11.2</v>
      </c>
      <c r="C53" s="636">
        <v>1.3</v>
      </c>
      <c r="D53" s="636">
        <v>10</v>
      </c>
      <c r="E53" s="636">
        <v>89.3</v>
      </c>
      <c r="F53" s="636"/>
      <c r="G53" s="636">
        <v>83</v>
      </c>
      <c r="H53" s="636">
        <v>8.8000000000000007</v>
      </c>
      <c r="I53" s="636">
        <v>0.5</v>
      </c>
      <c r="J53" s="636"/>
      <c r="K53" s="636">
        <v>6</v>
      </c>
      <c r="L53" s="636">
        <v>0.6</v>
      </c>
      <c r="N53" s="458"/>
    </row>
    <row r="54" spans="1:14" s="621" customFormat="1" ht="14.25" x14ac:dyDescent="0.2">
      <c r="A54" s="463" t="s">
        <v>1028</v>
      </c>
      <c r="B54" s="636">
        <v>10.3</v>
      </c>
      <c r="C54" s="636">
        <v>0.9</v>
      </c>
      <c r="D54" s="636">
        <v>9.4</v>
      </c>
      <c r="E54" s="636">
        <v>91.3</v>
      </c>
      <c r="F54" s="636"/>
      <c r="G54" s="636">
        <v>83.5</v>
      </c>
      <c r="H54" s="636">
        <v>8</v>
      </c>
      <c r="I54" s="636">
        <v>0.7</v>
      </c>
      <c r="J54" s="636"/>
      <c r="K54" s="636">
        <v>8.5</v>
      </c>
      <c r="L54" s="636">
        <v>0.8</v>
      </c>
      <c r="N54" s="458"/>
    </row>
    <row r="55" spans="1:14" s="621" customFormat="1" ht="14.25" x14ac:dyDescent="0.2">
      <c r="A55" s="463" t="s">
        <v>1029</v>
      </c>
      <c r="B55" s="636">
        <v>11.2</v>
      </c>
      <c r="C55" s="636">
        <v>1.2</v>
      </c>
      <c r="D55" s="636">
        <v>10</v>
      </c>
      <c r="E55" s="636">
        <v>89.3</v>
      </c>
      <c r="F55" s="636"/>
      <c r="G55" s="636">
        <v>83.9</v>
      </c>
      <c r="H55" s="636">
        <v>8.8000000000000007</v>
      </c>
      <c r="I55" s="636">
        <v>0.6</v>
      </c>
      <c r="J55" s="636"/>
      <c r="K55" s="636">
        <v>6</v>
      </c>
      <c r="L55" s="636">
        <v>0.6</v>
      </c>
      <c r="N55" s="458"/>
    </row>
    <row r="56" spans="1:14" s="621" customFormat="1" ht="14.25" x14ac:dyDescent="0.2">
      <c r="A56" s="463" t="s">
        <v>1030</v>
      </c>
      <c r="B56" s="636">
        <v>9.5</v>
      </c>
      <c r="C56" s="636">
        <v>1</v>
      </c>
      <c r="D56" s="636">
        <v>8.5</v>
      </c>
      <c r="E56" s="636">
        <v>89.5</v>
      </c>
      <c r="F56" s="636"/>
      <c r="G56" s="636">
        <v>83.2</v>
      </c>
      <c r="H56" s="636">
        <v>7.4</v>
      </c>
      <c r="I56" s="636">
        <v>0.6</v>
      </c>
      <c r="J56" s="636"/>
      <c r="K56" s="636">
        <v>7.1</v>
      </c>
      <c r="L56" s="636">
        <v>0.6</v>
      </c>
    </row>
    <row r="57" spans="1:14" s="621" customFormat="1" ht="14.25" x14ac:dyDescent="0.2">
      <c r="A57" s="463" t="s">
        <v>1031</v>
      </c>
      <c r="B57" s="636">
        <v>11.1</v>
      </c>
      <c r="C57" s="636">
        <v>1.3</v>
      </c>
      <c r="D57" s="636">
        <v>9.9</v>
      </c>
      <c r="E57" s="636">
        <v>89.2</v>
      </c>
      <c r="F57" s="636"/>
      <c r="G57" s="636">
        <v>83.8</v>
      </c>
      <c r="H57" s="636">
        <v>8.6999999999999993</v>
      </c>
      <c r="I57" s="636">
        <v>0.6</v>
      </c>
      <c r="J57" s="636"/>
      <c r="K57" s="636">
        <v>6.1</v>
      </c>
      <c r="L57" s="636">
        <v>0.6</v>
      </c>
    </row>
    <row r="58" spans="1:14" s="621" customFormat="1" ht="14.25" x14ac:dyDescent="0.2">
      <c r="A58" s="463" t="s">
        <v>1032</v>
      </c>
      <c r="B58" s="636">
        <v>10.9</v>
      </c>
      <c r="C58" s="636">
        <v>1.8</v>
      </c>
      <c r="D58" s="636">
        <v>9.1999999999999993</v>
      </c>
      <c r="E58" s="636">
        <v>84.4</v>
      </c>
      <c r="F58" s="636"/>
      <c r="G58" s="636">
        <v>78.900000000000006</v>
      </c>
      <c r="H58" s="636">
        <v>7.6</v>
      </c>
      <c r="I58" s="636">
        <v>0.9</v>
      </c>
      <c r="J58" s="636"/>
      <c r="K58" s="636">
        <v>6.5</v>
      </c>
      <c r="L58" s="636">
        <v>0.6</v>
      </c>
    </row>
    <row r="59" spans="1:14" s="621" customFormat="1" ht="14.25" x14ac:dyDescent="0.2">
      <c r="A59" s="463" t="s">
        <v>1033</v>
      </c>
      <c r="B59" s="636">
        <v>12.4</v>
      </c>
      <c r="C59" s="636">
        <v>4.7</v>
      </c>
      <c r="D59" s="636">
        <v>7.7</v>
      </c>
      <c r="E59" s="636">
        <v>62.1</v>
      </c>
      <c r="F59" s="636"/>
      <c r="G59" s="636">
        <v>55.6</v>
      </c>
      <c r="H59" s="636">
        <v>5.8</v>
      </c>
      <c r="I59" s="636">
        <v>1.1000000000000001</v>
      </c>
      <c r="J59" s="636"/>
      <c r="K59" s="636">
        <v>10.4</v>
      </c>
      <c r="L59" s="636">
        <v>0.8</v>
      </c>
    </row>
    <row r="60" spans="1:14" s="621" customFormat="1" ht="14.25" x14ac:dyDescent="0.2">
      <c r="A60" s="463" t="s">
        <v>1034</v>
      </c>
      <c r="B60" s="636">
        <v>35.6</v>
      </c>
      <c r="C60" s="636">
        <v>29.1</v>
      </c>
      <c r="D60" s="636">
        <v>6.5</v>
      </c>
      <c r="E60" s="636">
        <v>18.3</v>
      </c>
      <c r="F60" s="636"/>
      <c r="G60" s="636">
        <v>16.899999999999999</v>
      </c>
      <c r="H60" s="636">
        <v>3.9</v>
      </c>
      <c r="I60" s="636">
        <v>2</v>
      </c>
      <c r="J60" s="636"/>
      <c r="K60" s="636">
        <v>9.1999999999999993</v>
      </c>
      <c r="L60" s="636">
        <v>0.6</v>
      </c>
    </row>
    <row r="61" spans="1:14" s="621" customFormat="1" ht="15" x14ac:dyDescent="0.25">
      <c r="A61" s="479" t="s">
        <v>1121</v>
      </c>
      <c r="B61" s="635">
        <v>151</v>
      </c>
      <c r="C61" s="635">
        <v>50.5</v>
      </c>
      <c r="D61" s="635">
        <v>100.4</v>
      </c>
      <c r="E61" s="635">
        <v>66.5</v>
      </c>
      <c r="F61" s="635"/>
      <c r="G61" s="635">
        <v>61.3</v>
      </c>
      <c r="H61" s="635">
        <v>79.3</v>
      </c>
      <c r="I61" s="635">
        <v>13.2</v>
      </c>
      <c r="J61" s="635"/>
      <c r="K61" s="635">
        <v>8</v>
      </c>
      <c r="L61" s="635">
        <v>8</v>
      </c>
    </row>
    <row r="62" spans="1:14" s="621" customFormat="1" ht="15" x14ac:dyDescent="0.25">
      <c r="A62" s="479"/>
      <c r="B62" s="635"/>
      <c r="C62" s="635"/>
      <c r="D62" s="635"/>
      <c r="E62" s="635"/>
      <c r="F62" s="635"/>
      <c r="G62" s="635"/>
      <c r="H62" s="635"/>
      <c r="I62" s="635"/>
      <c r="J62" s="635"/>
      <c r="K62" s="635"/>
      <c r="L62" s="635"/>
    </row>
    <row r="63" spans="1:14" ht="14.25" x14ac:dyDescent="0.2">
      <c r="A63" s="458"/>
    </row>
    <row r="64" spans="1:14" ht="14.25" x14ac:dyDescent="0.2">
      <c r="A64" s="458" t="s">
        <v>226</v>
      </c>
      <c r="B64" s="458"/>
    </row>
    <row r="65" spans="1:12" x14ac:dyDescent="0.2">
      <c r="B65" s="634"/>
    </row>
    <row r="66" spans="1:12" ht="13.5" customHeight="1" x14ac:dyDescent="0.2">
      <c r="A66" s="458" t="s">
        <v>1863</v>
      </c>
    </row>
    <row r="68" spans="1:12" ht="14.25" x14ac:dyDescent="0.2">
      <c r="A68" s="896" t="s">
        <v>1862</v>
      </c>
      <c r="B68" s="896"/>
      <c r="C68" s="896"/>
      <c r="D68" s="896"/>
      <c r="E68" s="896"/>
      <c r="F68" s="896"/>
      <c r="G68" s="896"/>
      <c r="H68" s="896"/>
      <c r="I68" s="896"/>
      <c r="J68" s="896"/>
      <c r="K68" s="896"/>
      <c r="L68" s="896"/>
    </row>
  </sheetData>
  <mergeCells count="10">
    <mergeCell ref="G45:I45"/>
    <mergeCell ref="K45:L45"/>
    <mergeCell ref="A68:L68"/>
    <mergeCell ref="A1:L1"/>
    <mergeCell ref="A3:L3"/>
    <mergeCell ref="A4:L4"/>
    <mergeCell ref="G7:I7"/>
    <mergeCell ref="K7:L7"/>
    <mergeCell ref="G26:I26"/>
    <mergeCell ref="K26:L26"/>
  </mergeCells>
  <hyperlinks>
    <hyperlink ref="A68:L68" r:id="rId1" display="Source: Statistics Canada. Table 14-10-0018-01 Labour force characteristics by sex and detailed age group, annual" xr:uid="{123FD264-D7F3-4817-8D2E-4E0B73435892}"/>
  </hyperlinks>
  <printOptions horizontalCentered="1"/>
  <pageMargins left="0.74803149606299202" right="0.74803149606299202" top="0.98425196850393704" bottom="0.98425196850393704" header="0.511811023622047" footer="0.511811023622047"/>
  <pageSetup scale="72" firstPageNumber="29" orientation="portrait" useFirstPageNumber="1" r:id="rId2"/>
  <headerFooter differentFirst="1" alignWithMargins="0"/>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7AD87-E36C-4293-A974-4644D7F83BAB}">
  <sheetPr>
    <tabColor indexed="47"/>
    <pageSetUpPr fitToPage="1"/>
  </sheetPr>
  <dimension ref="A1:O62"/>
  <sheetViews>
    <sheetView zoomScaleNormal="100" workbookViewId="0">
      <selection sqref="A1:I1"/>
    </sheetView>
  </sheetViews>
  <sheetFormatPr defaultColWidth="9.140625" defaultRowHeight="12.75" x14ac:dyDescent="0.2"/>
  <cols>
    <col min="1" max="1" width="36.5703125" style="455" customWidth="1"/>
    <col min="2" max="6" width="9.140625" style="455"/>
    <col min="7" max="7" width="9.28515625" style="455" customWidth="1"/>
    <col min="8" max="16384" width="9.140625" style="455"/>
  </cols>
  <sheetData>
    <row r="1" spans="1:9" ht="18" x14ac:dyDescent="0.25">
      <c r="A1" s="894" t="s">
        <v>210</v>
      </c>
      <c r="B1" s="894"/>
      <c r="C1" s="894"/>
      <c r="D1" s="894"/>
      <c r="E1" s="894"/>
      <c r="F1" s="894"/>
      <c r="G1" s="894"/>
      <c r="H1" s="894"/>
      <c r="I1" s="894"/>
    </row>
    <row r="2" spans="1:9" ht="18" customHeight="1" x14ac:dyDescent="0.2">
      <c r="A2" s="634"/>
      <c r="B2" s="634"/>
      <c r="C2" s="634"/>
      <c r="D2" s="634"/>
      <c r="E2" s="634"/>
      <c r="F2" s="634"/>
      <c r="G2" s="634"/>
      <c r="H2" s="634"/>
      <c r="I2" s="634"/>
    </row>
    <row r="3" spans="1:9" ht="18" x14ac:dyDescent="0.25">
      <c r="A3" s="894" t="s">
        <v>2563</v>
      </c>
      <c r="B3" s="894"/>
      <c r="C3" s="894"/>
      <c r="D3" s="894"/>
      <c r="E3" s="894"/>
      <c r="F3" s="894"/>
      <c r="G3" s="894"/>
      <c r="H3" s="894"/>
      <c r="I3" s="894"/>
    </row>
    <row r="4" spans="1:9" ht="18" x14ac:dyDescent="0.25">
      <c r="A4" s="894" t="s">
        <v>381</v>
      </c>
      <c r="B4" s="894"/>
      <c r="C4" s="894"/>
      <c r="D4" s="894"/>
      <c r="E4" s="894"/>
      <c r="F4" s="894"/>
      <c r="G4" s="894"/>
      <c r="H4" s="894"/>
      <c r="I4" s="894"/>
    </row>
    <row r="5" spans="1:9" ht="18" x14ac:dyDescent="0.25">
      <c r="A5" s="894" t="s">
        <v>467</v>
      </c>
      <c r="B5" s="894"/>
      <c r="C5" s="894"/>
      <c r="D5" s="894"/>
      <c r="E5" s="894"/>
      <c r="F5" s="894"/>
      <c r="G5" s="894"/>
      <c r="H5" s="894"/>
      <c r="I5" s="894"/>
    </row>
    <row r="6" spans="1:9" ht="12" customHeight="1" x14ac:dyDescent="0.25">
      <c r="A6" s="480"/>
      <c r="B6" s="480"/>
      <c r="C6" s="480"/>
      <c r="D6" s="480"/>
      <c r="E6" s="480"/>
      <c r="F6" s="480"/>
      <c r="G6" s="480"/>
      <c r="H6" s="480"/>
      <c r="I6" s="480"/>
    </row>
    <row r="7" spans="1:9" x14ac:dyDescent="0.2">
      <c r="A7" s="634"/>
      <c r="B7" s="634"/>
      <c r="C7" s="634"/>
      <c r="D7" s="634"/>
      <c r="E7" s="634"/>
      <c r="F7" s="634"/>
      <c r="G7" s="471"/>
      <c r="H7" s="471"/>
      <c r="I7" s="471"/>
    </row>
    <row r="8" spans="1:9" ht="15.75" x14ac:dyDescent="0.25">
      <c r="A8" s="640" t="s">
        <v>732</v>
      </c>
      <c r="B8" s="464" t="s">
        <v>1745</v>
      </c>
      <c r="C8" s="464" t="s">
        <v>1855</v>
      </c>
      <c r="D8" s="464" t="s">
        <v>2523</v>
      </c>
      <c r="E8" s="464" t="s">
        <v>2524</v>
      </c>
      <c r="F8" s="464" t="s">
        <v>2525</v>
      </c>
      <c r="G8" s="464" t="s">
        <v>2526</v>
      </c>
      <c r="H8" s="464" t="s">
        <v>2527</v>
      </c>
      <c r="I8" s="464" t="s">
        <v>2528</v>
      </c>
    </row>
    <row r="9" spans="1:9" ht="4.5" customHeight="1" thickBot="1" x14ac:dyDescent="0.25">
      <c r="A9" s="652"/>
      <c r="B9" s="473"/>
      <c r="C9" s="473"/>
      <c r="D9" s="473"/>
      <c r="E9" s="473"/>
      <c r="F9" s="473"/>
      <c r="G9" s="473"/>
      <c r="H9" s="473"/>
      <c r="I9" s="473"/>
    </row>
    <row r="10" spans="1:9" ht="4.5" customHeight="1" x14ac:dyDescent="0.2">
      <c r="A10" s="634"/>
    </row>
    <row r="11" spans="1:9" ht="15" x14ac:dyDescent="0.25">
      <c r="A11" s="478" t="s">
        <v>856</v>
      </c>
      <c r="B11" s="651">
        <v>82.4</v>
      </c>
      <c r="C11" s="651">
        <v>84.5</v>
      </c>
      <c r="D11" s="651">
        <v>85.8</v>
      </c>
      <c r="E11" s="651">
        <v>85.3</v>
      </c>
      <c r="F11" s="651">
        <v>88.7</v>
      </c>
      <c r="G11" s="651">
        <v>91.2</v>
      </c>
      <c r="H11" s="651">
        <v>96.2</v>
      </c>
      <c r="I11" s="651">
        <v>100.4</v>
      </c>
    </row>
    <row r="12" spans="1:9" ht="14.25" x14ac:dyDescent="0.2">
      <c r="A12" s="458" t="s">
        <v>857</v>
      </c>
      <c r="B12" s="622">
        <v>2</v>
      </c>
      <c r="C12" s="622">
        <v>2</v>
      </c>
      <c r="D12" s="622">
        <v>2.1</v>
      </c>
      <c r="E12" s="622">
        <v>1.5</v>
      </c>
      <c r="F12" s="622">
        <v>1.6</v>
      </c>
      <c r="G12" s="622">
        <v>1.9</v>
      </c>
      <c r="H12" s="622">
        <v>1.4</v>
      </c>
      <c r="I12" s="622">
        <v>1.5</v>
      </c>
    </row>
    <row r="13" spans="1:9" ht="14.25" x14ac:dyDescent="0.2">
      <c r="A13" s="458" t="s">
        <v>858</v>
      </c>
      <c r="B13" s="622">
        <v>8.1</v>
      </c>
      <c r="C13" s="622">
        <v>8.8000000000000007</v>
      </c>
      <c r="D13" s="622">
        <v>8.5</v>
      </c>
      <c r="E13" s="622">
        <v>7.6</v>
      </c>
      <c r="F13" s="622">
        <v>7.3</v>
      </c>
      <c r="G13" s="622">
        <v>7.3</v>
      </c>
      <c r="H13" s="622">
        <v>7.2</v>
      </c>
      <c r="I13" s="622">
        <v>7.2</v>
      </c>
    </row>
    <row r="14" spans="1:9" ht="14.25" x14ac:dyDescent="0.2">
      <c r="A14" s="458" t="s">
        <v>608</v>
      </c>
      <c r="B14" s="622">
        <v>17.100000000000001</v>
      </c>
      <c r="C14" s="622">
        <v>17.600000000000001</v>
      </c>
      <c r="D14" s="622">
        <v>19.399999999999999</v>
      </c>
      <c r="E14" s="622">
        <v>18</v>
      </c>
      <c r="F14" s="622">
        <v>19.3</v>
      </c>
      <c r="G14" s="622">
        <v>18.100000000000001</v>
      </c>
      <c r="H14" s="622">
        <v>19.899999999999999</v>
      </c>
      <c r="I14" s="622">
        <v>20.100000000000001</v>
      </c>
    </row>
    <row r="15" spans="1:9" ht="14.25" x14ac:dyDescent="0.2">
      <c r="A15" s="458" t="s">
        <v>609</v>
      </c>
      <c r="B15" s="622">
        <v>4.5</v>
      </c>
      <c r="C15" s="622">
        <v>5.3</v>
      </c>
      <c r="D15" s="622">
        <v>4.2</v>
      </c>
      <c r="E15" s="622">
        <v>3.9</v>
      </c>
      <c r="F15" s="622">
        <v>4.5</v>
      </c>
      <c r="G15" s="622">
        <v>3.9</v>
      </c>
      <c r="H15" s="622">
        <v>4.5999999999999996</v>
      </c>
      <c r="I15" s="622">
        <v>5</v>
      </c>
    </row>
    <row r="16" spans="1:9" ht="14.25" x14ac:dyDescent="0.2">
      <c r="A16" s="458" t="s">
        <v>731</v>
      </c>
      <c r="B16" s="622">
        <v>30.3</v>
      </c>
      <c r="C16" s="622">
        <v>30.7</v>
      </c>
      <c r="D16" s="622">
        <v>31.8</v>
      </c>
      <c r="E16" s="622">
        <v>31.8</v>
      </c>
      <c r="F16" s="622">
        <v>32.6</v>
      </c>
      <c r="G16" s="622">
        <v>32.9</v>
      </c>
      <c r="H16" s="622">
        <v>35</v>
      </c>
      <c r="I16" s="622">
        <v>39.200000000000003</v>
      </c>
    </row>
    <row r="17" spans="1:10" ht="14.25" x14ac:dyDescent="0.2">
      <c r="A17" s="458" t="s">
        <v>76</v>
      </c>
      <c r="B17" s="622">
        <v>20.399999999999999</v>
      </c>
      <c r="C17" s="622">
        <v>20.100000000000001</v>
      </c>
      <c r="D17" s="622">
        <v>19.8</v>
      </c>
      <c r="E17" s="622">
        <v>22.5</v>
      </c>
      <c r="F17" s="622">
        <v>23.6</v>
      </c>
      <c r="G17" s="622">
        <v>27.1</v>
      </c>
      <c r="H17" s="622">
        <v>28.2</v>
      </c>
      <c r="I17" s="622">
        <v>27.4</v>
      </c>
      <c r="J17" s="650"/>
    </row>
    <row r="18" spans="1:10" x14ac:dyDescent="0.2">
      <c r="A18" s="649" t="s">
        <v>610</v>
      </c>
      <c r="B18" s="462">
        <v>14.2</v>
      </c>
      <c r="C18" s="462">
        <v>13.9</v>
      </c>
      <c r="D18" s="462">
        <v>14.1</v>
      </c>
      <c r="E18" s="462">
        <v>15.2</v>
      </c>
      <c r="F18" s="462">
        <v>16.5</v>
      </c>
      <c r="G18" s="462">
        <v>19.100000000000001</v>
      </c>
      <c r="H18" s="462">
        <v>19.899999999999999</v>
      </c>
      <c r="I18" s="462">
        <v>18.7</v>
      </c>
    </row>
    <row r="19" spans="1:10" x14ac:dyDescent="0.2">
      <c r="A19" s="649" t="s">
        <v>730</v>
      </c>
      <c r="B19" s="462">
        <v>6.2</v>
      </c>
      <c r="C19" s="462">
        <v>6.2</v>
      </c>
      <c r="D19" s="462">
        <v>5.8</v>
      </c>
      <c r="E19" s="462">
        <v>7.3</v>
      </c>
      <c r="F19" s="462">
        <v>7.1</v>
      </c>
      <c r="G19" s="462">
        <v>8</v>
      </c>
      <c r="H19" s="462">
        <v>8.3000000000000007</v>
      </c>
      <c r="I19" s="462">
        <v>8.6999999999999993</v>
      </c>
    </row>
    <row r="20" spans="1:10" ht="12.75" customHeight="1" x14ac:dyDescent="0.2">
      <c r="A20" s="458"/>
      <c r="B20" s="458"/>
      <c r="C20" s="458"/>
      <c r="D20" s="458"/>
      <c r="E20" s="458"/>
      <c r="F20" s="458"/>
      <c r="G20" s="463"/>
      <c r="H20" s="463"/>
      <c r="I20" s="463"/>
    </row>
    <row r="21" spans="1:10" ht="12.75" customHeight="1" x14ac:dyDescent="0.2">
      <c r="A21" s="458"/>
      <c r="B21" s="458"/>
      <c r="C21" s="458"/>
      <c r="D21" s="458"/>
      <c r="E21" s="458"/>
      <c r="F21" s="458"/>
      <c r="G21" s="463"/>
      <c r="H21" s="463"/>
      <c r="I21" s="463"/>
    </row>
    <row r="22" spans="1:10" ht="12.75" customHeight="1" x14ac:dyDescent="0.2">
      <c r="A22" s="458"/>
      <c r="B22" s="458"/>
      <c r="C22" s="458"/>
      <c r="D22" s="458"/>
      <c r="E22" s="458"/>
      <c r="F22" s="458"/>
      <c r="G22" s="463"/>
      <c r="H22" s="463"/>
      <c r="I22" s="463"/>
    </row>
    <row r="23" spans="1:10" ht="29.25" customHeight="1" x14ac:dyDescent="0.2">
      <c r="A23" s="892" t="s">
        <v>1768</v>
      </c>
      <c r="B23" s="892"/>
      <c r="C23" s="892"/>
      <c r="D23" s="892"/>
      <c r="E23" s="892"/>
      <c r="F23" s="892"/>
      <c r="G23" s="892"/>
      <c r="H23" s="892"/>
      <c r="I23" s="892"/>
    </row>
    <row r="24" spans="1:10" ht="14.25" x14ac:dyDescent="0.2">
      <c r="A24" s="458" t="s">
        <v>1219</v>
      </c>
    </row>
    <row r="25" spans="1:10" ht="18" x14ac:dyDescent="0.25">
      <c r="A25" s="894" t="s">
        <v>212</v>
      </c>
      <c r="B25" s="894"/>
      <c r="C25" s="894"/>
      <c r="D25" s="894"/>
      <c r="E25" s="894"/>
      <c r="F25" s="894"/>
      <c r="G25" s="894"/>
      <c r="H25" s="894"/>
      <c r="I25" s="894"/>
    </row>
    <row r="26" spans="1:10" ht="18" x14ac:dyDescent="0.25">
      <c r="A26" s="481"/>
      <c r="B26" s="481"/>
      <c r="C26" s="481"/>
      <c r="D26" s="481"/>
      <c r="E26" s="481"/>
      <c r="F26" s="481"/>
      <c r="G26" s="481"/>
      <c r="H26" s="481"/>
    </row>
    <row r="27" spans="1:10" ht="18" x14ac:dyDescent="0.25">
      <c r="A27" s="894" t="s">
        <v>2564</v>
      </c>
      <c r="B27" s="894"/>
      <c r="C27" s="894"/>
      <c r="D27" s="894"/>
      <c r="E27" s="894"/>
      <c r="F27" s="894"/>
      <c r="G27" s="894"/>
      <c r="H27" s="894"/>
      <c r="I27" s="894"/>
    </row>
    <row r="28" spans="1:10" ht="18" x14ac:dyDescent="0.25">
      <c r="A28" s="894" t="s">
        <v>1291</v>
      </c>
      <c r="B28" s="894"/>
      <c r="C28" s="894"/>
      <c r="D28" s="894"/>
      <c r="E28" s="894"/>
      <c r="F28" s="894"/>
      <c r="G28" s="894"/>
      <c r="H28" s="894"/>
      <c r="I28" s="894"/>
    </row>
    <row r="29" spans="1:10" ht="18" x14ac:dyDescent="0.25">
      <c r="A29" s="894" t="s">
        <v>381</v>
      </c>
      <c r="B29" s="894"/>
      <c r="C29" s="894"/>
      <c r="D29" s="894"/>
      <c r="E29" s="894"/>
      <c r="F29" s="894"/>
      <c r="G29" s="894"/>
      <c r="H29" s="894"/>
      <c r="I29" s="894"/>
    </row>
    <row r="30" spans="1:10" ht="18" x14ac:dyDescent="0.25">
      <c r="A30" s="481"/>
      <c r="B30" s="481"/>
      <c r="C30" s="481"/>
      <c r="D30" s="481"/>
      <c r="E30" s="481"/>
      <c r="F30" s="481"/>
      <c r="G30" s="481"/>
      <c r="H30" s="481"/>
    </row>
    <row r="31" spans="1:10" ht="15.75" x14ac:dyDescent="0.25">
      <c r="A31" s="629" t="s">
        <v>725</v>
      </c>
      <c r="B31" s="464" t="s">
        <v>1745</v>
      </c>
      <c r="C31" s="464" t="s">
        <v>1855</v>
      </c>
      <c r="D31" s="464" t="s">
        <v>2523</v>
      </c>
      <c r="E31" s="464" t="s">
        <v>2524</v>
      </c>
      <c r="F31" s="464" t="s">
        <v>2525</v>
      </c>
      <c r="G31" s="464" t="s">
        <v>2526</v>
      </c>
      <c r="H31" s="464" t="s">
        <v>2527</v>
      </c>
      <c r="I31" s="464" t="s">
        <v>2528</v>
      </c>
    </row>
    <row r="32" spans="1:10" ht="16.5" thickBot="1" x14ac:dyDescent="0.3">
      <c r="A32" s="633"/>
      <c r="B32" s="633"/>
      <c r="C32" s="633"/>
      <c r="D32" s="633"/>
      <c r="E32" s="633"/>
      <c r="F32" s="633"/>
      <c r="G32" s="633"/>
      <c r="H32" s="633"/>
      <c r="I32" s="633"/>
    </row>
    <row r="33" spans="1:15" ht="15.75" x14ac:dyDescent="0.25">
      <c r="A33" s="629"/>
      <c r="B33" s="629"/>
    </row>
    <row r="34" spans="1:15" ht="15" x14ac:dyDescent="0.25">
      <c r="A34" s="467" t="s">
        <v>1292</v>
      </c>
      <c r="B34" s="648">
        <v>65913</v>
      </c>
      <c r="C34" s="648">
        <v>66924</v>
      </c>
      <c r="D34" s="648">
        <v>69315</v>
      </c>
      <c r="E34" s="648">
        <v>64830</v>
      </c>
      <c r="F34" s="648">
        <v>69651</v>
      </c>
      <c r="G34" s="648">
        <v>74598</v>
      </c>
      <c r="H34" s="648">
        <v>77055</v>
      </c>
      <c r="I34" s="460">
        <v>78345</v>
      </c>
    </row>
    <row r="35" spans="1:15" x14ac:dyDescent="0.2">
      <c r="A35" s="461" t="s">
        <v>1183</v>
      </c>
      <c r="B35" s="632">
        <v>3.8</v>
      </c>
      <c r="C35" s="632">
        <v>1.5</v>
      </c>
      <c r="D35" s="632">
        <v>3.6</v>
      </c>
      <c r="E35" s="632">
        <v>-6.5</v>
      </c>
      <c r="F35" s="632">
        <v>7.4</v>
      </c>
      <c r="G35" s="632">
        <v>7.1</v>
      </c>
      <c r="H35" s="632">
        <v>3.3</v>
      </c>
      <c r="I35" s="739">
        <v>1.7</v>
      </c>
    </row>
    <row r="36" spans="1:15" ht="14.25" x14ac:dyDescent="0.2">
      <c r="A36" s="461"/>
      <c r="B36" s="456"/>
      <c r="C36" s="456"/>
      <c r="D36" s="456"/>
      <c r="E36" s="456"/>
      <c r="F36" s="456"/>
      <c r="G36" s="456"/>
      <c r="H36" s="456"/>
      <c r="I36" s="456"/>
    </row>
    <row r="37" spans="1:15" ht="14.25" x14ac:dyDescent="0.2">
      <c r="A37" s="456" t="s">
        <v>1293</v>
      </c>
      <c r="B37" s="648">
        <v>9434</v>
      </c>
      <c r="C37" s="648">
        <v>9741</v>
      </c>
      <c r="D37" s="648">
        <v>10081</v>
      </c>
      <c r="E37" s="648">
        <v>9667</v>
      </c>
      <c r="F37" s="648">
        <v>10388</v>
      </c>
      <c r="G37" s="648">
        <v>11074</v>
      </c>
      <c r="H37" s="648">
        <v>11893</v>
      </c>
      <c r="I37" s="648">
        <v>12452</v>
      </c>
    </row>
    <row r="38" spans="1:15" x14ac:dyDescent="0.2">
      <c r="A38" s="646" t="s">
        <v>1076</v>
      </c>
      <c r="B38" s="645">
        <v>3742</v>
      </c>
      <c r="C38" s="645">
        <v>3907</v>
      </c>
      <c r="D38" s="645">
        <v>4125</v>
      </c>
      <c r="E38" s="645">
        <v>4046</v>
      </c>
      <c r="F38" s="645">
        <v>4287</v>
      </c>
      <c r="G38" s="645">
        <v>4644</v>
      </c>
      <c r="H38" s="645">
        <v>5034</v>
      </c>
      <c r="I38" s="645">
        <v>5369</v>
      </c>
    </row>
    <row r="39" spans="1:15" x14ac:dyDescent="0.2">
      <c r="A39" s="646" t="s">
        <v>1294</v>
      </c>
      <c r="B39" s="645">
        <v>5123</v>
      </c>
      <c r="C39" s="645">
        <v>5259</v>
      </c>
      <c r="D39" s="645">
        <v>5373</v>
      </c>
      <c r="E39" s="645">
        <v>5109</v>
      </c>
      <c r="F39" s="645">
        <v>5605</v>
      </c>
      <c r="G39" s="645">
        <v>5912</v>
      </c>
      <c r="H39" s="645">
        <v>6360</v>
      </c>
      <c r="I39" s="645">
        <v>6679</v>
      </c>
    </row>
    <row r="40" spans="1:15" ht="14.25" x14ac:dyDescent="0.2">
      <c r="A40" s="456" t="s">
        <v>1295</v>
      </c>
      <c r="B40" s="648">
        <v>55266</v>
      </c>
      <c r="C40" s="648">
        <v>55945</v>
      </c>
      <c r="D40" s="648">
        <v>57879</v>
      </c>
      <c r="E40" s="648">
        <v>54075</v>
      </c>
      <c r="F40" s="648">
        <v>58000</v>
      </c>
      <c r="G40" s="648">
        <v>62130</v>
      </c>
      <c r="H40" s="648">
        <v>63778</v>
      </c>
      <c r="I40" s="648">
        <v>64340</v>
      </c>
    </row>
    <row r="41" spans="1:15" x14ac:dyDescent="0.2">
      <c r="A41" s="646" t="s">
        <v>1296</v>
      </c>
      <c r="B41" s="647">
        <v>11225</v>
      </c>
      <c r="C41" s="647">
        <v>11283</v>
      </c>
      <c r="D41" s="647">
        <v>11506</v>
      </c>
      <c r="E41" s="647">
        <v>10830</v>
      </c>
      <c r="F41" s="647">
        <v>11655</v>
      </c>
      <c r="G41" s="647">
        <v>12240</v>
      </c>
      <c r="H41" s="647">
        <v>12151</v>
      </c>
      <c r="I41" s="647">
        <v>11810</v>
      </c>
    </row>
    <row r="42" spans="1:15" x14ac:dyDescent="0.2">
      <c r="A42" s="646" t="s">
        <v>1297</v>
      </c>
      <c r="B42" s="645">
        <v>2654</v>
      </c>
      <c r="C42" s="645">
        <v>2719</v>
      </c>
      <c r="D42" s="645">
        <v>2902</v>
      </c>
      <c r="E42" s="645">
        <v>2865</v>
      </c>
      <c r="F42" s="645">
        <v>2934</v>
      </c>
      <c r="G42" s="645">
        <v>3005</v>
      </c>
      <c r="H42" s="645">
        <v>3162</v>
      </c>
      <c r="I42" s="645">
        <v>3070</v>
      </c>
    </row>
    <row r="43" spans="1:15" x14ac:dyDescent="0.2">
      <c r="A43" s="646" t="s">
        <v>2142</v>
      </c>
      <c r="B43" s="645">
        <v>958</v>
      </c>
      <c r="C43" s="645">
        <v>887</v>
      </c>
      <c r="D43" s="645">
        <v>856</v>
      </c>
      <c r="E43" s="645">
        <v>748</v>
      </c>
      <c r="F43" s="645">
        <v>748</v>
      </c>
      <c r="G43" s="645" t="s">
        <v>1070</v>
      </c>
      <c r="H43" s="645">
        <v>737</v>
      </c>
      <c r="I43" s="645">
        <v>700</v>
      </c>
    </row>
    <row r="44" spans="1:15" x14ac:dyDescent="0.2">
      <c r="A44" s="646" t="s">
        <v>1298</v>
      </c>
      <c r="B44" s="645">
        <v>1901</v>
      </c>
      <c r="C44" s="645">
        <v>1795</v>
      </c>
      <c r="D44" s="645">
        <v>1793</v>
      </c>
      <c r="E44" s="645">
        <v>1743</v>
      </c>
      <c r="F44" s="645">
        <v>1716</v>
      </c>
      <c r="G44" s="645">
        <v>1920</v>
      </c>
      <c r="H44" s="645">
        <v>1989</v>
      </c>
      <c r="I44" s="645">
        <v>2121</v>
      </c>
    </row>
    <row r="45" spans="1:15" x14ac:dyDescent="0.2">
      <c r="A45" s="646" t="s">
        <v>1299</v>
      </c>
      <c r="B45" s="645">
        <v>859</v>
      </c>
      <c r="C45" s="645">
        <v>807</v>
      </c>
      <c r="D45" s="645">
        <v>789</v>
      </c>
      <c r="E45" s="645">
        <v>743</v>
      </c>
      <c r="F45" s="645">
        <v>794</v>
      </c>
      <c r="G45" s="645">
        <v>841</v>
      </c>
      <c r="H45" s="645" t="s">
        <v>1070</v>
      </c>
      <c r="I45" s="645">
        <v>1033</v>
      </c>
    </row>
    <row r="46" spans="1:15" x14ac:dyDescent="0.2">
      <c r="A46" s="646" t="s">
        <v>1300</v>
      </c>
      <c r="B46" s="645">
        <v>1933</v>
      </c>
      <c r="C46" s="645">
        <v>2000</v>
      </c>
      <c r="D46" s="645">
        <v>2270</v>
      </c>
      <c r="E46" s="645">
        <v>2357</v>
      </c>
      <c r="F46" s="645">
        <v>2591</v>
      </c>
      <c r="G46" s="645">
        <v>2702</v>
      </c>
      <c r="H46" s="645">
        <v>2912</v>
      </c>
      <c r="I46" s="645">
        <v>3049</v>
      </c>
    </row>
    <row r="47" spans="1:15" x14ac:dyDescent="0.2">
      <c r="A47" s="646" t="s">
        <v>1301</v>
      </c>
      <c r="B47" s="645">
        <v>144</v>
      </c>
      <c r="C47" s="645">
        <v>137</v>
      </c>
      <c r="D47" s="645">
        <v>122</v>
      </c>
      <c r="E47" s="645">
        <v>146</v>
      </c>
      <c r="F47" s="645">
        <v>163</v>
      </c>
      <c r="G47" s="645" t="s">
        <v>1070</v>
      </c>
      <c r="H47" s="645" t="s">
        <v>1070</v>
      </c>
      <c r="I47" s="645">
        <v>180</v>
      </c>
    </row>
    <row r="48" spans="1:15" x14ac:dyDescent="0.2">
      <c r="A48" s="646" t="s">
        <v>1302</v>
      </c>
      <c r="B48" s="645">
        <v>3598</v>
      </c>
      <c r="C48" s="645">
        <v>4028</v>
      </c>
      <c r="D48" s="645">
        <v>4214</v>
      </c>
      <c r="E48" s="645">
        <v>3674</v>
      </c>
      <c r="F48" s="645">
        <v>4653</v>
      </c>
      <c r="G48" s="645">
        <v>4856</v>
      </c>
      <c r="H48" s="645">
        <v>4453</v>
      </c>
      <c r="I48" s="645">
        <v>4341</v>
      </c>
      <c r="L48" s="459"/>
      <c r="M48" s="459"/>
      <c r="N48" s="459"/>
      <c r="O48" s="459"/>
    </row>
    <row r="49" spans="1:15" x14ac:dyDescent="0.2">
      <c r="A49" s="646" t="s">
        <v>1303</v>
      </c>
      <c r="B49" s="645">
        <v>5134</v>
      </c>
      <c r="C49" s="645">
        <v>5209</v>
      </c>
      <c r="D49" s="645">
        <v>5466</v>
      </c>
      <c r="E49" s="645">
        <v>5357</v>
      </c>
      <c r="F49" s="645">
        <v>5749</v>
      </c>
      <c r="G49" s="645">
        <v>5905</v>
      </c>
      <c r="H49" s="645">
        <v>6231</v>
      </c>
      <c r="I49" s="645">
        <v>6436</v>
      </c>
      <c r="L49" s="459"/>
      <c r="M49" s="459"/>
      <c r="N49" s="459"/>
      <c r="O49" s="459"/>
    </row>
    <row r="50" spans="1:15" x14ac:dyDescent="0.2">
      <c r="A50" s="646" t="s">
        <v>1304</v>
      </c>
      <c r="B50" s="645">
        <v>9572</v>
      </c>
      <c r="C50" s="645">
        <v>9853</v>
      </c>
      <c r="D50" s="645">
        <v>10278</v>
      </c>
      <c r="E50" s="645">
        <v>9338</v>
      </c>
      <c r="F50" s="645">
        <v>9500</v>
      </c>
      <c r="G50" s="645">
        <v>9777</v>
      </c>
      <c r="H50" s="645">
        <v>9944</v>
      </c>
      <c r="I50" s="645">
        <v>10311</v>
      </c>
      <c r="L50" s="459"/>
      <c r="M50" s="459"/>
      <c r="N50" s="459"/>
      <c r="O50" s="459"/>
    </row>
    <row r="51" spans="1:15" x14ac:dyDescent="0.2">
      <c r="A51" s="646" t="s">
        <v>1305</v>
      </c>
      <c r="B51" s="645">
        <v>1119</v>
      </c>
      <c r="C51" s="645">
        <v>1160</v>
      </c>
      <c r="D51" s="645">
        <v>1136</v>
      </c>
      <c r="E51" s="645">
        <v>906</v>
      </c>
      <c r="F51" s="645">
        <v>946</v>
      </c>
      <c r="G51" s="645">
        <v>1155</v>
      </c>
      <c r="H51" s="645">
        <v>1219</v>
      </c>
      <c r="I51" s="645">
        <v>1136</v>
      </c>
      <c r="L51" s="459"/>
      <c r="M51" s="459"/>
      <c r="N51" s="459"/>
      <c r="O51" s="459"/>
    </row>
    <row r="52" spans="1:15" x14ac:dyDescent="0.2">
      <c r="A52" s="646" t="s">
        <v>1306</v>
      </c>
      <c r="B52" s="645">
        <v>6471</v>
      </c>
      <c r="C52" s="645">
        <v>6166</v>
      </c>
      <c r="D52" s="645">
        <v>6111</v>
      </c>
      <c r="E52" s="645">
        <v>4587</v>
      </c>
      <c r="F52" s="645">
        <v>5488</v>
      </c>
      <c r="G52" s="645">
        <v>6695</v>
      </c>
      <c r="H52" s="645">
        <v>7206</v>
      </c>
      <c r="I52" s="645">
        <v>7121</v>
      </c>
      <c r="L52" s="459"/>
      <c r="M52" s="459"/>
      <c r="N52" s="459"/>
      <c r="O52" s="459"/>
    </row>
    <row r="53" spans="1:15" x14ac:dyDescent="0.2">
      <c r="A53" s="646" t="s">
        <v>1307</v>
      </c>
      <c r="B53" s="645">
        <v>2034</v>
      </c>
      <c r="C53" s="645">
        <v>1992</v>
      </c>
      <c r="D53" s="645">
        <v>2104</v>
      </c>
      <c r="E53" s="645">
        <v>1873</v>
      </c>
      <c r="F53" s="645">
        <v>2061</v>
      </c>
      <c r="G53" s="645">
        <v>2204</v>
      </c>
      <c r="H53" s="645">
        <v>2366</v>
      </c>
      <c r="I53" s="645">
        <v>2453</v>
      </c>
      <c r="L53" s="459"/>
      <c r="M53" s="459"/>
      <c r="N53" s="459"/>
      <c r="O53" s="459"/>
    </row>
    <row r="54" spans="1:15" x14ac:dyDescent="0.2">
      <c r="A54" s="646" t="s">
        <v>1308</v>
      </c>
      <c r="B54" s="645">
        <v>7665</v>
      </c>
      <c r="C54" s="645">
        <v>7909</v>
      </c>
      <c r="D54" s="645">
        <v>8332</v>
      </c>
      <c r="E54" s="645">
        <v>8908</v>
      </c>
      <c r="F54" s="645">
        <v>9002</v>
      </c>
      <c r="G54" s="645">
        <v>9862</v>
      </c>
      <c r="H54" s="645">
        <v>10293</v>
      </c>
      <c r="I54" s="645">
        <v>10579</v>
      </c>
      <c r="L54" s="459"/>
      <c r="M54" s="459"/>
      <c r="N54" s="459"/>
      <c r="O54" s="459"/>
    </row>
    <row r="55" spans="1:15" x14ac:dyDescent="0.2">
      <c r="A55" s="461" t="s">
        <v>2263</v>
      </c>
      <c r="B55" s="787">
        <v>3326</v>
      </c>
      <c r="C55" s="787">
        <v>3513</v>
      </c>
      <c r="D55" s="787">
        <v>3766</v>
      </c>
      <c r="E55" s="787">
        <v>3786</v>
      </c>
      <c r="F55" s="787">
        <v>4076</v>
      </c>
      <c r="G55" s="787">
        <v>4203</v>
      </c>
      <c r="H55" s="787">
        <v>4329</v>
      </c>
      <c r="I55" s="787">
        <v>4435</v>
      </c>
      <c r="L55" s="459"/>
      <c r="M55" s="459"/>
      <c r="N55" s="459"/>
      <c r="O55" s="459"/>
    </row>
    <row r="56" spans="1:15" x14ac:dyDescent="0.2">
      <c r="A56" s="461" t="s">
        <v>2264</v>
      </c>
      <c r="B56" s="787">
        <v>3111</v>
      </c>
      <c r="C56" s="787">
        <v>3118</v>
      </c>
      <c r="D56" s="787">
        <v>3294</v>
      </c>
      <c r="E56" s="787">
        <v>3974</v>
      </c>
      <c r="F56" s="787">
        <v>3856</v>
      </c>
      <c r="G56" s="787">
        <v>4523</v>
      </c>
      <c r="H56" s="787">
        <v>4745</v>
      </c>
      <c r="I56" s="787">
        <v>4848</v>
      </c>
    </row>
    <row r="57" spans="1:15" x14ac:dyDescent="0.2">
      <c r="A57" s="461" t="s">
        <v>2265</v>
      </c>
      <c r="B57" s="787">
        <v>1072</v>
      </c>
      <c r="C57" s="787">
        <v>1115</v>
      </c>
      <c r="D57" s="787">
        <v>1083</v>
      </c>
      <c r="E57" s="787">
        <v>937</v>
      </c>
      <c r="F57" s="787">
        <v>865</v>
      </c>
      <c r="G57" s="787">
        <v>924</v>
      </c>
      <c r="H57" s="787">
        <v>997</v>
      </c>
      <c r="I57" s="787">
        <v>1053</v>
      </c>
    </row>
    <row r="58" spans="1:15" x14ac:dyDescent="0.2">
      <c r="A58" s="461" t="s">
        <v>2266</v>
      </c>
      <c r="B58" s="787">
        <v>156</v>
      </c>
      <c r="C58" s="787">
        <v>163</v>
      </c>
      <c r="D58" s="787">
        <v>188</v>
      </c>
      <c r="E58" s="787">
        <v>211</v>
      </c>
      <c r="F58" s="787">
        <v>205</v>
      </c>
      <c r="G58" s="787">
        <v>212</v>
      </c>
      <c r="H58" s="787">
        <v>223</v>
      </c>
      <c r="I58" s="787">
        <v>242</v>
      </c>
    </row>
    <row r="59" spans="1:15" ht="14.25" x14ac:dyDescent="0.2">
      <c r="A59" s="646"/>
      <c r="B59" s="456"/>
      <c r="C59" s="456"/>
      <c r="D59" s="645"/>
      <c r="E59" s="645"/>
      <c r="F59" s="645"/>
      <c r="G59" s="645"/>
      <c r="H59" s="537"/>
      <c r="I59" s="537"/>
    </row>
    <row r="60" spans="1:15" ht="28.5" customHeight="1" x14ac:dyDescent="0.2">
      <c r="A60" s="899" t="s">
        <v>2060</v>
      </c>
      <c r="B60" s="899"/>
      <c r="C60" s="899"/>
      <c r="D60" s="899"/>
      <c r="E60" s="899"/>
      <c r="F60" s="899"/>
      <c r="G60" s="899"/>
      <c r="H60" s="899"/>
      <c r="I60" s="899"/>
    </row>
    <row r="62" spans="1:15" ht="78" customHeight="1" x14ac:dyDescent="0.2">
      <c r="A62" s="898" t="s">
        <v>1967</v>
      </c>
      <c r="B62" s="898"/>
      <c r="C62" s="898"/>
      <c r="D62" s="898"/>
      <c r="E62" s="898"/>
      <c r="F62" s="898"/>
      <c r="G62" s="898"/>
      <c r="H62" s="898"/>
      <c r="I62" s="898"/>
    </row>
  </sheetData>
  <mergeCells count="11">
    <mergeCell ref="A1:I1"/>
    <mergeCell ref="A3:I3"/>
    <mergeCell ref="A4:I4"/>
    <mergeCell ref="A5:I5"/>
    <mergeCell ref="A23:I23"/>
    <mergeCell ref="A25:I25"/>
    <mergeCell ref="A27:I27"/>
    <mergeCell ref="A28:I28"/>
    <mergeCell ref="A29:I29"/>
    <mergeCell ref="A62:I62"/>
    <mergeCell ref="A60:I60"/>
  </mergeCells>
  <hyperlinks>
    <hyperlink ref="A23:I23" r:id="rId1" display="Source: Statistics Canada. Table 14-10-0020-01 Unemployment rate, participation rate and employment rate by educational attainment, annual (x 1,000)" xr:uid="{9B72BC0A-76DF-4976-8171-D9D41CAA220F}"/>
  </hyperlinks>
  <printOptions horizontalCentered="1"/>
  <pageMargins left="0.74803149606299202" right="0.74803149606299202" top="0.98425196850393704" bottom="0.98425196850393704" header="0.511811023622047" footer="0.511811023622047"/>
  <pageSetup scale="71" firstPageNumber="29" orientation="portrait" useFirstPageNumber="1" r:id="rId2"/>
  <headerFooter differentFirst="1" alignWithMargins="0"/>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66CC"/>
    <pageSetUpPr fitToPage="1"/>
  </sheetPr>
  <dimension ref="A1:I63"/>
  <sheetViews>
    <sheetView zoomScaleNormal="100" workbookViewId="0">
      <selection sqref="A1:I1"/>
    </sheetView>
  </sheetViews>
  <sheetFormatPr defaultColWidth="12.140625" defaultRowHeight="12.75" x14ac:dyDescent="0.2"/>
  <cols>
    <col min="1" max="1" width="7" style="2" customWidth="1"/>
    <col min="2" max="2" width="2.140625" style="2" customWidth="1"/>
    <col min="3" max="5" width="14.140625" style="1" customWidth="1"/>
    <col min="6" max="6" width="16.85546875" style="1" bestFit="1" customWidth="1"/>
    <col min="7" max="7" width="14.85546875" style="1" bestFit="1" customWidth="1"/>
    <col min="8" max="8" width="14.140625" style="5" customWidth="1"/>
    <col min="9" max="16384" width="12.140625" style="1"/>
  </cols>
  <sheetData>
    <row r="1" spans="1:9" ht="18" x14ac:dyDescent="0.25">
      <c r="A1" s="837" t="s">
        <v>874</v>
      </c>
      <c r="B1" s="837"/>
      <c r="C1" s="837"/>
      <c r="D1" s="837"/>
      <c r="E1" s="837"/>
      <c r="F1" s="837"/>
      <c r="G1" s="837"/>
      <c r="H1" s="837"/>
      <c r="I1" s="837"/>
    </row>
    <row r="2" spans="1:9" ht="18" customHeight="1" x14ac:dyDescent="0.2">
      <c r="A2" s="1"/>
      <c r="B2" s="1"/>
    </row>
    <row r="3" spans="1:9" ht="18" x14ac:dyDescent="0.25">
      <c r="A3" s="846" t="s">
        <v>2530</v>
      </c>
      <c r="B3" s="846"/>
      <c r="C3" s="846"/>
      <c r="D3" s="846"/>
      <c r="E3" s="846"/>
      <c r="F3" s="846"/>
      <c r="G3" s="846"/>
      <c r="H3" s="846"/>
      <c r="I3" s="846"/>
    </row>
    <row r="4" spans="1:9" ht="18" x14ac:dyDescent="0.25">
      <c r="A4" s="846" t="s">
        <v>381</v>
      </c>
      <c r="B4" s="846"/>
      <c r="C4" s="846"/>
      <c r="D4" s="846"/>
      <c r="E4" s="846"/>
      <c r="F4" s="846"/>
      <c r="G4" s="846"/>
      <c r="H4" s="846"/>
      <c r="I4" s="846"/>
    </row>
    <row r="5" spans="1:9" ht="12.75" customHeight="1" x14ac:dyDescent="0.25">
      <c r="A5" s="51"/>
      <c r="B5" s="51"/>
      <c r="C5" s="8"/>
      <c r="D5" s="8"/>
      <c r="E5" s="8"/>
      <c r="F5" s="8"/>
      <c r="G5" s="8"/>
      <c r="H5" s="8"/>
    </row>
    <row r="7" spans="1:9" ht="15.75" x14ac:dyDescent="0.25">
      <c r="D7" s="847" t="s">
        <v>978</v>
      </c>
      <c r="E7" s="847"/>
      <c r="F7" s="847"/>
      <c r="G7" s="847"/>
      <c r="H7" s="847"/>
      <c r="I7" s="847"/>
    </row>
    <row r="8" spans="1:9" ht="4.5" customHeight="1" thickBot="1" x14ac:dyDescent="0.25">
      <c r="D8" s="6"/>
      <c r="E8" s="6"/>
      <c r="F8" s="6"/>
      <c r="G8" s="6"/>
      <c r="H8" s="6"/>
      <c r="I8" s="74"/>
    </row>
    <row r="9" spans="1:9" s="15" customFormat="1" ht="15.75" x14ac:dyDescent="0.25">
      <c r="A9" s="10"/>
      <c r="B9" s="10"/>
      <c r="D9" s="32"/>
      <c r="E9" s="32"/>
      <c r="F9" s="32" t="s">
        <v>539</v>
      </c>
      <c r="G9" s="32"/>
      <c r="H9" s="201" t="s">
        <v>1093</v>
      </c>
      <c r="I9" s="201"/>
    </row>
    <row r="10" spans="1:9" s="15" customFormat="1" ht="15.75" customHeight="1" x14ac:dyDescent="0.25">
      <c r="A10" s="10"/>
      <c r="B10" s="10"/>
      <c r="C10" s="202" t="s">
        <v>979</v>
      </c>
      <c r="D10" s="32"/>
      <c r="E10" s="32"/>
      <c r="F10" s="32" t="s">
        <v>469</v>
      </c>
      <c r="G10" s="32" t="s">
        <v>541</v>
      </c>
      <c r="H10" s="201" t="s">
        <v>541</v>
      </c>
      <c r="I10" s="201"/>
    </row>
    <row r="11" spans="1:9" s="15" customFormat="1" ht="15.75" customHeight="1" x14ac:dyDescent="0.25">
      <c r="A11" s="848" t="s">
        <v>537</v>
      </c>
      <c r="B11" s="848"/>
      <c r="C11" s="32" t="s">
        <v>538</v>
      </c>
      <c r="D11" s="32" t="s">
        <v>810</v>
      </c>
      <c r="E11" s="32" t="s">
        <v>811</v>
      </c>
      <c r="F11" s="32" t="s">
        <v>540</v>
      </c>
      <c r="G11" s="32" t="s">
        <v>517</v>
      </c>
      <c r="H11" s="201" t="s">
        <v>540</v>
      </c>
      <c r="I11" s="201" t="s">
        <v>350</v>
      </c>
    </row>
    <row r="12" spans="1:9" s="3" customFormat="1" ht="4.5" customHeight="1" thickBot="1" x14ac:dyDescent="0.25">
      <c r="A12" s="667"/>
      <c r="B12" s="667"/>
      <c r="C12" s="4"/>
      <c r="D12" s="4"/>
      <c r="E12" s="4"/>
      <c r="F12" s="4"/>
      <c r="G12" s="4"/>
      <c r="H12" s="6"/>
      <c r="I12" s="6"/>
    </row>
    <row r="13" spans="1:9" s="3" customFormat="1" ht="4.5" customHeight="1" x14ac:dyDescent="0.2">
      <c r="A13" s="668"/>
      <c r="B13" s="668"/>
      <c r="C13" s="203"/>
      <c r="D13" s="204"/>
      <c r="E13" s="204"/>
      <c r="F13" s="204"/>
      <c r="G13" s="204"/>
      <c r="H13" s="7"/>
      <c r="I13" s="7"/>
    </row>
    <row r="14" spans="1:9" s="3" customFormat="1" ht="14.25" customHeight="1" x14ac:dyDescent="0.2">
      <c r="A14" s="845" t="s">
        <v>2531</v>
      </c>
      <c r="B14" s="845"/>
      <c r="C14" s="332">
        <v>139873</v>
      </c>
      <c r="D14" s="332">
        <v>1407</v>
      </c>
      <c r="E14" s="332">
        <v>1183</v>
      </c>
      <c r="F14" s="332">
        <v>60</v>
      </c>
      <c r="G14" s="332">
        <v>1792</v>
      </c>
      <c r="H14" s="332">
        <v>116</v>
      </c>
      <c r="I14" s="332">
        <v>-421</v>
      </c>
    </row>
    <row r="15" spans="1:9" ht="14.25" customHeight="1" x14ac:dyDescent="0.2">
      <c r="A15" s="845" t="s">
        <v>2532</v>
      </c>
      <c r="B15" s="845"/>
      <c r="C15" s="332">
        <v>141644</v>
      </c>
      <c r="D15" s="332">
        <v>1432</v>
      </c>
      <c r="E15" s="332">
        <v>1182</v>
      </c>
      <c r="F15" s="332">
        <v>-210</v>
      </c>
      <c r="G15" s="332">
        <v>2610</v>
      </c>
      <c r="H15" s="332">
        <v>67</v>
      </c>
      <c r="I15" s="332">
        <v>-443</v>
      </c>
    </row>
    <row r="16" spans="1:9" ht="14.25" customHeight="1" x14ac:dyDescent="0.2">
      <c r="A16" s="845" t="s">
        <v>2533</v>
      </c>
      <c r="B16" s="845"/>
      <c r="C16" s="332">
        <v>143918</v>
      </c>
      <c r="D16" s="332">
        <v>1407</v>
      </c>
      <c r="E16" s="332">
        <v>1250</v>
      </c>
      <c r="F16" s="332">
        <v>-618</v>
      </c>
      <c r="G16" s="332">
        <v>1376</v>
      </c>
      <c r="H16" s="332">
        <v>164</v>
      </c>
      <c r="I16" s="332">
        <v>-582</v>
      </c>
    </row>
    <row r="17" spans="1:9" ht="14.25" customHeight="1" x14ac:dyDescent="0.2">
      <c r="A17" s="845" t="s">
        <v>2534</v>
      </c>
      <c r="B17" s="845"/>
      <c r="C17" s="332">
        <v>144415</v>
      </c>
      <c r="D17" s="332">
        <v>1340</v>
      </c>
      <c r="E17" s="332">
        <v>1245</v>
      </c>
      <c r="F17" s="332">
        <v>-901</v>
      </c>
      <c r="G17" s="332">
        <v>863</v>
      </c>
      <c r="H17" s="332">
        <v>50</v>
      </c>
      <c r="I17" s="332">
        <v>-580</v>
      </c>
    </row>
    <row r="18" spans="1:9" ht="14.25" customHeight="1" x14ac:dyDescent="0.2">
      <c r="A18" s="845" t="s">
        <v>2535</v>
      </c>
      <c r="B18" s="845"/>
      <c r="C18" s="332">
        <v>143942</v>
      </c>
      <c r="D18" s="332">
        <v>1398</v>
      </c>
      <c r="E18" s="332">
        <v>1269</v>
      </c>
      <c r="F18" s="332">
        <v>-941</v>
      </c>
      <c r="G18" s="332">
        <v>1400</v>
      </c>
      <c r="H18" s="332">
        <v>146</v>
      </c>
      <c r="I18" s="332">
        <v>-581</v>
      </c>
    </row>
    <row r="19" spans="1:9" ht="14.25" customHeight="1" x14ac:dyDescent="0.2">
      <c r="A19" s="845" t="s">
        <v>1552</v>
      </c>
      <c r="B19" s="845"/>
      <c r="C19" s="332">
        <v>144095</v>
      </c>
      <c r="D19" s="332">
        <v>1375</v>
      </c>
      <c r="E19" s="332">
        <v>1362</v>
      </c>
      <c r="F19" s="332">
        <v>-682</v>
      </c>
      <c r="G19" s="332">
        <v>1341</v>
      </c>
      <c r="H19" s="332">
        <v>450</v>
      </c>
      <c r="I19" s="332">
        <v>-581</v>
      </c>
    </row>
    <row r="20" spans="1:9" ht="14.25" customHeight="1" x14ac:dyDescent="0.2">
      <c r="A20" s="845" t="s">
        <v>1623</v>
      </c>
      <c r="B20" s="845"/>
      <c r="C20" s="332">
        <v>144636</v>
      </c>
      <c r="D20" s="332">
        <v>1397</v>
      </c>
      <c r="E20" s="332">
        <v>1126</v>
      </c>
      <c r="F20" s="332">
        <v>30</v>
      </c>
      <c r="G20" s="332">
        <v>2015</v>
      </c>
      <c r="H20" s="332">
        <v>511</v>
      </c>
      <c r="I20" s="332">
        <v>-572</v>
      </c>
    </row>
    <row r="21" spans="1:9" ht="14.25" customHeight="1" x14ac:dyDescent="0.2">
      <c r="A21" s="845" t="s">
        <v>1646</v>
      </c>
      <c r="B21" s="845"/>
      <c r="C21" s="332">
        <v>146891</v>
      </c>
      <c r="D21" s="332">
        <v>1388</v>
      </c>
      <c r="E21" s="332">
        <v>1274</v>
      </c>
      <c r="F21" s="332">
        <v>444</v>
      </c>
      <c r="G21" s="332">
        <v>2261</v>
      </c>
      <c r="H21" s="332">
        <v>542</v>
      </c>
      <c r="I21" s="332">
        <v>-512</v>
      </c>
    </row>
    <row r="22" spans="1:9" ht="14.25" customHeight="1" x14ac:dyDescent="0.2">
      <c r="A22" s="845" t="s">
        <v>1745</v>
      </c>
      <c r="B22" s="845"/>
      <c r="C22" s="332">
        <v>149740</v>
      </c>
      <c r="D22" s="332">
        <v>1295</v>
      </c>
      <c r="E22" s="332">
        <v>1370</v>
      </c>
      <c r="F22" s="332">
        <v>177</v>
      </c>
      <c r="G22" s="332">
        <v>2089</v>
      </c>
      <c r="H22" s="332">
        <v>840</v>
      </c>
      <c r="I22" s="332">
        <v>-512</v>
      </c>
    </row>
    <row r="23" spans="1:9" ht="14.25" customHeight="1" x14ac:dyDescent="0.2">
      <c r="A23" s="845" t="s">
        <v>1855</v>
      </c>
      <c r="B23" s="845"/>
      <c r="C23" s="332">
        <v>152259</v>
      </c>
      <c r="D23" s="332">
        <v>1308</v>
      </c>
      <c r="E23" s="332">
        <v>1331</v>
      </c>
      <c r="F23" s="332">
        <v>662</v>
      </c>
      <c r="G23" s="332">
        <v>2267</v>
      </c>
      <c r="H23" s="332">
        <v>1140</v>
      </c>
      <c r="I23" s="332">
        <v>-513</v>
      </c>
    </row>
    <row r="24" spans="1:9" ht="14.25" customHeight="1" x14ac:dyDescent="0.2">
      <c r="A24" s="845" t="s">
        <v>2523</v>
      </c>
      <c r="B24" s="845"/>
      <c r="C24" s="332">
        <v>155792</v>
      </c>
      <c r="D24" s="332">
        <v>1344</v>
      </c>
      <c r="E24" s="332">
        <v>1406</v>
      </c>
      <c r="F24" s="332">
        <v>1150</v>
      </c>
      <c r="G24" s="332">
        <v>2079</v>
      </c>
      <c r="H24" s="332">
        <v>747</v>
      </c>
      <c r="I24" s="332">
        <v>-513</v>
      </c>
    </row>
    <row r="25" spans="1:9" ht="14.25" customHeight="1" x14ac:dyDescent="0.2">
      <c r="A25" s="845" t="s">
        <v>2524</v>
      </c>
      <c r="B25" s="845"/>
      <c r="C25" s="332">
        <v>159193</v>
      </c>
      <c r="D25" s="332">
        <v>1412</v>
      </c>
      <c r="E25" s="332">
        <v>1395</v>
      </c>
      <c r="F25" s="332">
        <v>1220</v>
      </c>
      <c r="G25" s="332">
        <v>1209</v>
      </c>
      <c r="H25" s="332">
        <v>935</v>
      </c>
      <c r="I25" s="332">
        <v>-441</v>
      </c>
    </row>
    <row r="26" spans="1:9" ht="14.25" customHeight="1" x14ac:dyDescent="0.2">
      <c r="A26" s="397" t="s">
        <v>2525</v>
      </c>
      <c r="B26" s="669" t="s">
        <v>1968</v>
      </c>
      <c r="C26" s="332">
        <v>162133</v>
      </c>
      <c r="D26" s="332">
        <v>1393</v>
      </c>
      <c r="E26" s="332">
        <v>1498</v>
      </c>
      <c r="F26" s="332">
        <v>1708</v>
      </c>
      <c r="G26" s="332">
        <v>3439</v>
      </c>
      <c r="H26" s="332">
        <v>38</v>
      </c>
      <c r="I26" s="332">
        <v>0</v>
      </c>
    </row>
    <row r="27" spans="1:9" ht="14.25" customHeight="1" x14ac:dyDescent="0.2">
      <c r="A27" s="397" t="s">
        <v>2526</v>
      </c>
      <c r="B27" s="669" t="s">
        <v>1968</v>
      </c>
      <c r="C27" s="332">
        <v>167213</v>
      </c>
      <c r="D27" s="332">
        <v>1281</v>
      </c>
      <c r="E27" s="332">
        <v>1643</v>
      </c>
      <c r="F27" s="332">
        <v>1471</v>
      </c>
      <c r="G27" s="332">
        <v>3116</v>
      </c>
      <c r="H27" s="332">
        <v>2275</v>
      </c>
      <c r="I27" s="332">
        <v>0</v>
      </c>
    </row>
    <row r="28" spans="1:9" ht="14.25" customHeight="1" x14ac:dyDescent="0.2">
      <c r="A28" s="397" t="s">
        <v>2527</v>
      </c>
      <c r="B28" s="669" t="s">
        <v>1968</v>
      </c>
      <c r="C28" s="332">
        <v>173713</v>
      </c>
      <c r="D28" s="332">
        <v>1379</v>
      </c>
      <c r="E28" s="332">
        <v>1697</v>
      </c>
      <c r="F28" s="332">
        <v>82</v>
      </c>
      <c r="G28" s="332">
        <v>4149</v>
      </c>
      <c r="H28" s="332">
        <v>924</v>
      </c>
      <c r="I28" s="332">
        <v>0</v>
      </c>
    </row>
    <row r="29" spans="1:9" ht="14.25" customHeight="1" x14ac:dyDescent="0.2">
      <c r="A29" s="397" t="s">
        <v>2528</v>
      </c>
      <c r="B29" s="669" t="s">
        <v>1970</v>
      </c>
      <c r="C29" s="332">
        <v>178550</v>
      </c>
    </row>
    <row r="30" spans="1:9" ht="14.25" customHeight="1" x14ac:dyDescent="0.2">
      <c r="I30" s="347"/>
    </row>
    <row r="31" spans="1:9" ht="14.25" x14ac:dyDescent="0.2">
      <c r="A31" s="9" t="s">
        <v>1130</v>
      </c>
      <c r="B31" s="9"/>
      <c r="E31" s="347"/>
    </row>
    <row r="32" spans="1:9" ht="14.25" x14ac:dyDescent="0.2">
      <c r="A32" s="9"/>
      <c r="B32" s="9"/>
      <c r="D32" s="350"/>
    </row>
    <row r="33" spans="1:3" ht="14.25" x14ac:dyDescent="0.2">
      <c r="A33" s="9" t="s">
        <v>2294</v>
      </c>
      <c r="B33" s="9"/>
    </row>
    <row r="34" spans="1:3" ht="14.25" x14ac:dyDescent="0.2">
      <c r="A34" s="9"/>
      <c r="B34" s="9"/>
    </row>
    <row r="35" spans="1:3" ht="16.5" customHeight="1" x14ac:dyDescent="0.35">
      <c r="A35" s="9" t="s">
        <v>1628</v>
      </c>
      <c r="B35" s="9"/>
    </row>
    <row r="36" spans="1:3" ht="17.25" customHeight="1" x14ac:dyDescent="0.35">
      <c r="A36" s="9" t="s">
        <v>2375</v>
      </c>
      <c r="B36" s="9"/>
    </row>
    <row r="38" spans="1:3" ht="14.25" x14ac:dyDescent="0.2">
      <c r="A38" s="1"/>
      <c r="B38" s="1"/>
      <c r="C38" s="9"/>
    </row>
    <row r="61" spans="1:9" s="243" customFormat="1" ht="14.25" x14ac:dyDescent="0.2">
      <c r="A61" s="24" t="s">
        <v>1441</v>
      </c>
      <c r="B61" s="24"/>
      <c r="H61" s="244"/>
    </row>
    <row r="62" spans="1:9" s="243" customFormat="1" ht="14.25" x14ac:dyDescent="0.2">
      <c r="A62" s="838" t="s">
        <v>1756</v>
      </c>
      <c r="B62" s="838"/>
      <c r="C62" s="838"/>
      <c r="D62" s="838"/>
      <c r="E62" s="838"/>
      <c r="F62" s="838"/>
      <c r="G62" s="838"/>
      <c r="H62" s="838"/>
      <c r="I62" s="838"/>
    </row>
    <row r="63" spans="1:9" ht="14.25" x14ac:dyDescent="0.2">
      <c r="A63" s="838" t="s">
        <v>1757</v>
      </c>
      <c r="B63" s="838"/>
      <c r="C63" s="838"/>
      <c r="D63" s="838"/>
      <c r="E63" s="838"/>
      <c r="F63" s="838"/>
      <c r="G63" s="838"/>
      <c r="H63" s="838"/>
      <c r="I63" s="838"/>
    </row>
  </sheetData>
  <customSheetViews>
    <customSheetView guid="{F67F5823-51D5-4D47-B100-5B47C1E6BCB9}" showPageBreaks="1" fitToPage="1" printArea="1" topLeftCell="A25">
      <selection activeCell="J19" sqref="J19"/>
      <pageMargins left="0.75" right="0.75" top="1" bottom="1" header="0.5" footer="0.5"/>
      <printOptions horizontalCentered="1"/>
      <pageSetup scale="77" firstPageNumber="33" orientation="portrait" verticalDpi="300" r:id="rId1"/>
      <headerFooter alignWithMargins="0">
        <oddFooter>&amp;C&amp;P</oddFooter>
      </headerFooter>
    </customSheetView>
    <customSheetView guid="{9014CDA8-C3FC-41E6-A045-DAEFC55B82B1}" showPageBreaks="1" fitToPage="1" printArea="1" topLeftCell="A7">
      <selection activeCell="D16" sqref="D16"/>
      <pageMargins left="0.75" right="0.75" top="1" bottom="1" header="0.5" footer="0.5"/>
      <printOptions horizontalCentered="1"/>
      <pageSetup scale="77" firstPageNumber="33" orientation="portrait" verticalDpi="300" r:id="rId2"/>
      <headerFooter alignWithMargins="0">
        <oddFooter>&amp;C&amp;P</oddFooter>
      </headerFooter>
    </customSheetView>
  </customSheetViews>
  <mergeCells count="19">
    <mergeCell ref="A25:B25"/>
    <mergeCell ref="A63:I63"/>
    <mergeCell ref="A1:I1"/>
    <mergeCell ref="A3:I3"/>
    <mergeCell ref="A4:I4"/>
    <mergeCell ref="D7:I7"/>
    <mergeCell ref="A62:I62"/>
    <mergeCell ref="A14:B14"/>
    <mergeCell ref="A11:B11"/>
    <mergeCell ref="A15:B15"/>
    <mergeCell ref="A16:B16"/>
    <mergeCell ref="A17:B17"/>
    <mergeCell ref="A18:B18"/>
    <mergeCell ref="A19:B19"/>
    <mergeCell ref="A20:B20"/>
    <mergeCell ref="A21:B21"/>
    <mergeCell ref="A22:B22"/>
    <mergeCell ref="A23:B23"/>
    <mergeCell ref="A24:B24"/>
  </mergeCells>
  <phoneticPr fontId="0" type="noConversion"/>
  <hyperlinks>
    <hyperlink ref="A62" r:id="rId3" display="Table 051-0001 - Estimates of population, by age group and sex for July 1, Canada, provinces and territories, annual" xr:uid="{00000000-0004-0000-0100-000000000000}"/>
    <hyperlink ref="A63:I63" r:id="rId4" display="Table 17-10-0008-01 Estimates of the components of demographic growth, annual" xr:uid="{00000000-0004-0000-0100-000001000000}"/>
    <hyperlink ref="A62:I62" r:id="rId5" display="Table 17-10-0005-01 - Population estimates on July 1st, by age and sex " xr:uid="{00000000-0004-0000-0100-000002000000}"/>
  </hyperlinks>
  <printOptions horizontalCentered="1"/>
  <pageMargins left="0.74803149606299202" right="0.74803149606299202" top="0.98425196850393704" bottom="0.98425196850393704" header="0.511811023622047" footer="0.511811023622047"/>
  <pageSetup scale="80" firstPageNumber="29" orientation="portrait" useFirstPageNumber="1" r:id="rId6"/>
  <headerFooter differentFirst="1" alignWithMargins="0"/>
  <drawing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F45C-D8EA-4124-837D-BB2714BEA7FB}">
  <sheetPr>
    <tabColor indexed="47"/>
    <pageSetUpPr fitToPage="1"/>
  </sheetPr>
  <dimension ref="A1:M100"/>
  <sheetViews>
    <sheetView zoomScaleNormal="100" workbookViewId="0">
      <selection sqref="A1:L1"/>
    </sheetView>
  </sheetViews>
  <sheetFormatPr defaultColWidth="9.140625" defaultRowHeight="12.75" x14ac:dyDescent="0.2"/>
  <cols>
    <col min="1" max="1" width="20.7109375" style="455" customWidth="1"/>
    <col min="2" max="2" width="12.7109375" style="455" customWidth="1"/>
    <col min="3" max="12" width="8.85546875" style="455" customWidth="1"/>
    <col min="13" max="16384" width="9.140625" style="455"/>
  </cols>
  <sheetData>
    <row r="1" spans="1:12" ht="18" x14ac:dyDescent="0.25">
      <c r="A1" s="894" t="s">
        <v>991</v>
      </c>
      <c r="B1" s="894"/>
      <c r="C1" s="894"/>
      <c r="D1" s="894"/>
      <c r="E1" s="894"/>
      <c r="F1" s="894"/>
      <c r="G1" s="894"/>
      <c r="H1" s="894"/>
      <c r="I1" s="894"/>
      <c r="J1" s="894"/>
      <c r="K1" s="894"/>
      <c r="L1" s="894"/>
    </row>
    <row r="2" spans="1:12" ht="18" x14ac:dyDescent="0.25">
      <c r="A2" s="481"/>
      <c r="B2" s="481"/>
      <c r="C2" s="481"/>
      <c r="D2" s="481"/>
      <c r="E2" s="481"/>
      <c r="F2" s="481"/>
      <c r="G2" s="481"/>
      <c r="H2" s="481"/>
      <c r="I2" s="481"/>
      <c r="J2" s="481"/>
      <c r="K2" s="481"/>
    </row>
    <row r="3" spans="1:12" ht="18" x14ac:dyDescent="0.25">
      <c r="A3" s="894" t="s">
        <v>2565</v>
      </c>
      <c r="B3" s="894"/>
      <c r="C3" s="894"/>
      <c r="D3" s="894"/>
      <c r="E3" s="894"/>
      <c r="F3" s="894"/>
      <c r="G3" s="894"/>
      <c r="H3" s="894"/>
      <c r="I3" s="894"/>
      <c r="J3" s="894"/>
      <c r="K3" s="894"/>
      <c r="L3" s="894"/>
    </row>
    <row r="4" spans="1:12" ht="18" x14ac:dyDescent="0.25">
      <c r="A4" s="894" t="s">
        <v>2270</v>
      </c>
      <c r="B4" s="894"/>
      <c r="C4" s="894"/>
      <c r="D4" s="894"/>
      <c r="E4" s="894"/>
      <c r="F4" s="894"/>
      <c r="G4" s="894"/>
      <c r="H4" s="894"/>
      <c r="I4" s="894"/>
      <c r="J4" s="894"/>
      <c r="K4" s="894"/>
      <c r="L4" s="894"/>
    </row>
    <row r="5" spans="1:12" ht="18" x14ac:dyDescent="0.25">
      <c r="A5" s="894" t="s">
        <v>2361</v>
      </c>
      <c r="B5" s="894"/>
      <c r="C5" s="894"/>
      <c r="D5" s="894"/>
      <c r="E5" s="894"/>
      <c r="F5" s="894"/>
      <c r="G5" s="894"/>
      <c r="H5" s="894"/>
      <c r="I5" s="894"/>
      <c r="J5" s="894"/>
      <c r="K5" s="894"/>
      <c r="L5" s="894"/>
    </row>
    <row r="6" spans="1:12" ht="18" x14ac:dyDescent="0.25">
      <c r="A6" s="481"/>
      <c r="B6" s="481"/>
      <c r="C6" s="481"/>
      <c r="D6" s="481"/>
      <c r="E6" s="481"/>
      <c r="F6" s="481"/>
      <c r="G6" s="481"/>
      <c r="H6" s="481"/>
      <c r="I6" s="481"/>
      <c r="J6" s="481"/>
      <c r="K6" s="481"/>
    </row>
    <row r="7" spans="1:12" ht="18" x14ac:dyDescent="0.25">
      <c r="A7" s="481"/>
      <c r="B7" s="481"/>
      <c r="C7" s="481"/>
      <c r="D7" s="481"/>
      <c r="E7" s="481"/>
      <c r="F7" s="481"/>
      <c r="G7" s="481"/>
      <c r="H7" s="481"/>
      <c r="I7" s="481"/>
      <c r="J7" s="481"/>
      <c r="K7" s="481"/>
    </row>
    <row r="8" spans="1:12" ht="15.75" x14ac:dyDescent="0.25">
      <c r="A8" s="629" t="s">
        <v>2267</v>
      </c>
      <c r="B8" s="629"/>
      <c r="C8" s="464" t="s">
        <v>1623</v>
      </c>
      <c r="D8" s="464" t="s">
        <v>1646</v>
      </c>
      <c r="E8" s="464" t="s">
        <v>1745</v>
      </c>
      <c r="F8" s="464" t="s">
        <v>1855</v>
      </c>
      <c r="G8" s="464" t="s">
        <v>2523</v>
      </c>
      <c r="H8" s="464" t="s">
        <v>2524</v>
      </c>
      <c r="I8" s="464" t="s">
        <v>2525</v>
      </c>
      <c r="J8" s="464" t="s">
        <v>2526</v>
      </c>
      <c r="K8" s="464" t="s">
        <v>2527</v>
      </c>
      <c r="L8" s="464" t="s">
        <v>2528</v>
      </c>
    </row>
    <row r="9" spans="1:12" ht="16.5" thickBot="1" x14ac:dyDescent="0.3">
      <c r="A9" s="633"/>
      <c r="B9" s="633"/>
      <c r="C9" s="633"/>
      <c r="D9" s="633"/>
      <c r="E9" s="633"/>
      <c r="F9" s="633"/>
      <c r="G9" s="633"/>
      <c r="H9" s="633"/>
      <c r="I9" s="633"/>
      <c r="J9" s="633"/>
      <c r="K9" s="633"/>
      <c r="L9" s="633"/>
    </row>
    <row r="10" spans="1:12" ht="15.75" x14ac:dyDescent="0.25">
      <c r="A10" s="629"/>
      <c r="B10" s="629"/>
      <c r="C10" s="629"/>
      <c r="D10" s="629"/>
      <c r="E10" s="629"/>
      <c r="F10" s="629"/>
    </row>
    <row r="11" spans="1:12" ht="15" x14ac:dyDescent="0.25">
      <c r="A11" s="467" t="s">
        <v>110</v>
      </c>
      <c r="B11" s="467"/>
      <c r="C11" s="622">
        <v>61</v>
      </c>
      <c r="D11" s="622">
        <v>61.3</v>
      </c>
      <c r="E11" s="622">
        <v>62.2</v>
      </c>
      <c r="F11" s="622">
        <v>62.5</v>
      </c>
      <c r="G11" s="622">
        <v>62.7</v>
      </c>
      <c r="H11" s="622">
        <v>67.7</v>
      </c>
      <c r="I11" s="622">
        <v>65</v>
      </c>
      <c r="J11" s="622">
        <v>64.599999999999994</v>
      </c>
      <c r="K11" s="622">
        <v>63.5</v>
      </c>
      <c r="L11" s="622">
        <v>63.2</v>
      </c>
    </row>
    <row r="12" spans="1:12" ht="14.25" x14ac:dyDescent="0.2">
      <c r="A12" s="456" t="s">
        <v>1558</v>
      </c>
      <c r="B12" s="456"/>
      <c r="C12" s="622">
        <v>70.5</v>
      </c>
      <c r="D12" s="622">
        <v>73.2</v>
      </c>
      <c r="E12" s="622">
        <v>77.900000000000006</v>
      </c>
      <c r="F12" s="622">
        <v>75.900000000000006</v>
      </c>
      <c r="G12" s="622">
        <v>77.599999999999994</v>
      </c>
      <c r="H12" s="622">
        <v>86</v>
      </c>
      <c r="I12" s="622">
        <v>78.7</v>
      </c>
      <c r="J12" s="622">
        <v>74.3</v>
      </c>
      <c r="K12" s="622">
        <v>70.2</v>
      </c>
      <c r="L12" s="622">
        <v>69.599999999999994</v>
      </c>
    </row>
    <row r="13" spans="1:12" ht="14.25" x14ac:dyDescent="0.2">
      <c r="A13" s="456" t="s">
        <v>592</v>
      </c>
      <c r="B13" s="456"/>
      <c r="C13" s="622">
        <v>46</v>
      </c>
      <c r="D13" s="622">
        <v>46.5</v>
      </c>
      <c r="E13" s="622">
        <v>47.2</v>
      </c>
      <c r="F13" s="622">
        <v>46.3</v>
      </c>
      <c r="G13" s="622">
        <v>47</v>
      </c>
      <c r="H13" s="622">
        <v>49.3</v>
      </c>
      <c r="I13" s="622">
        <v>49.5</v>
      </c>
      <c r="J13" s="622">
        <v>49.4</v>
      </c>
      <c r="K13" s="622">
        <v>46.9</v>
      </c>
      <c r="L13" s="622">
        <v>46.4</v>
      </c>
    </row>
    <row r="14" spans="1:12" ht="14.25" x14ac:dyDescent="0.2">
      <c r="A14" s="456" t="s">
        <v>877</v>
      </c>
      <c r="B14" s="456"/>
      <c r="C14" s="622">
        <v>48.9</v>
      </c>
      <c r="D14" s="622">
        <v>49.2</v>
      </c>
      <c r="E14" s="622">
        <v>50.5</v>
      </c>
      <c r="F14" s="622">
        <v>49.5</v>
      </c>
      <c r="G14" s="622">
        <v>50.5</v>
      </c>
      <c r="H14" s="622">
        <v>53.4</v>
      </c>
      <c r="I14" s="622">
        <v>51.8</v>
      </c>
      <c r="J14" s="622">
        <v>51.4</v>
      </c>
      <c r="K14" s="622">
        <v>50.6</v>
      </c>
      <c r="L14" s="622">
        <v>50</v>
      </c>
    </row>
    <row r="15" spans="1:12" ht="14.25" x14ac:dyDescent="0.2">
      <c r="A15" s="456" t="s">
        <v>878</v>
      </c>
      <c r="B15" s="456"/>
      <c r="C15" s="622">
        <v>50.5</v>
      </c>
      <c r="D15" s="622">
        <v>50</v>
      </c>
      <c r="E15" s="622">
        <v>50.5</v>
      </c>
      <c r="F15" s="622">
        <v>50.8</v>
      </c>
      <c r="G15" s="622">
        <v>51.2</v>
      </c>
      <c r="H15" s="622">
        <v>53.5</v>
      </c>
      <c r="I15" s="622">
        <v>52.8</v>
      </c>
      <c r="J15" s="622">
        <v>51.9</v>
      </c>
      <c r="K15" s="622">
        <v>50.5</v>
      </c>
      <c r="L15" s="622">
        <v>50.4</v>
      </c>
    </row>
    <row r="16" spans="1:12" ht="14.25" x14ac:dyDescent="0.2">
      <c r="A16" s="456" t="s">
        <v>879</v>
      </c>
      <c r="B16" s="456"/>
      <c r="C16" s="622">
        <v>55.6</v>
      </c>
      <c r="D16" s="622">
        <v>56</v>
      </c>
      <c r="E16" s="622">
        <v>56.3</v>
      </c>
      <c r="F16" s="622">
        <v>56.5</v>
      </c>
      <c r="G16" s="622">
        <v>57.4</v>
      </c>
      <c r="H16" s="622">
        <v>61.7</v>
      </c>
      <c r="I16" s="622">
        <v>60.3</v>
      </c>
      <c r="J16" s="622">
        <v>60.1</v>
      </c>
      <c r="K16" s="622">
        <v>59.1</v>
      </c>
      <c r="L16" s="622">
        <v>59</v>
      </c>
    </row>
    <row r="17" spans="1:12" ht="14.25" x14ac:dyDescent="0.2">
      <c r="A17" s="456" t="s">
        <v>880</v>
      </c>
      <c r="B17" s="456"/>
      <c r="C17" s="622">
        <v>60</v>
      </c>
      <c r="D17" s="622">
        <v>60.5</v>
      </c>
      <c r="E17" s="622">
        <v>61.4</v>
      </c>
      <c r="F17" s="622">
        <v>62</v>
      </c>
      <c r="G17" s="622">
        <v>62</v>
      </c>
      <c r="H17" s="622">
        <v>67.5</v>
      </c>
      <c r="I17" s="622">
        <v>64.599999999999994</v>
      </c>
      <c r="J17" s="622">
        <v>63.5</v>
      </c>
      <c r="K17" s="622">
        <v>62.2</v>
      </c>
      <c r="L17" s="622">
        <v>62.1</v>
      </c>
    </row>
    <row r="18" spans="1:12" ht="14.25" x14ac:dyDescent="0.2">
      <c r="A18" s="456" t="s">
        <v>881</v>
      </c>
      <c r="B18" s="456"/>
      <c r="C18" s="622">
        <v>55.1</v>
      </c>
      <c r="D18" s="622">
        <v>56.1</v>
      </c>
      <c r="E18" s="622">
        <v>56.9</v>
      </c>
      <c r="F18" s="622">
        <v>57.6</v>
      </c>
      <c r="G18" s="622">
        <v>57.5</v>
      </c>
      <c r="H18" s="622">
        <v>60.1</v>
      </c>
      <c r="I18" s="622">
        <v>56.4</v>
      </c>
      <c r="J18" s="622">
        <v>58.2</v>
      </c>
      <c r="K18" s="622">
        <v>55.8</v>
      </c>
      <c r="L18" s="622">
        <v>54.8</v>
      </c>
    </row>
    <row r="19" spans="1:12" ht="14.25" x14ac:dyDescent="0.2">
      <c r="A19" s="456" t="s">
        <v>882</v>
      </c>
      <c r="B19" s="456"/>
      <c r="C19" s="622">
        <v>71.8</v>
      </c>
      <c r="D19" s="622">
        <v>72.7</v>
      </c>
      <c r="E19" s="622">
        <v>74.599999999999994</v>
      </c>
      <c r="F19" s="622">
        <v>74.8</v>
      </c>
      <c r="G19" s="622">
        <v>73.2</v>
      </c>
      <c r="H19" s="622">
        <v>77.8</v>
      </c>
      <c r="I19" s="622">
        <v>71.7</v>
      </c>
      <c r="J19" s="622">
        <v>74.099999999999994</v>
      </c>
      <c r="K19" s="622">
        <v>74.2</v>
      </c>
      <c r="L19" s="622">
        <v>74.099999999999994</v>
      </c>
    </row>
    <row r="20" spans="1:12" ht="14.25" x14ac:dyDescent="0.2">
      <c r="A20" s="456" t="s">
        <v>883</v>
      </c>
      <c r="B20" s="456"/>
      <c r="C20" s="622">
        <v>75.7</v>
      </c>
      <c r="D20" s="622">
        <v>76.7</v>
      </c>
      <c r="E20" s="622">
        <v>78.7</v>
      </c>
      <c r="F20" s="622">
        <v>78</v>
      </c>
      <c r="G20" s="622">
        <v>78.3</v>
      </c>
      <c r="H20" s="622">
        <v>83.5</v>
      </c>
      <c r="I20" s="622">
        <v>78.7</v>
      </c>
      <c r="J20" s="622">
        <v>79.2</v>
      </c>
      <c r="K20" s="622">
        <v>78</v>
      </c>
      <c r="L20" s="622">
        <v>77.2</v>
      </c>
    </row>
    <row r="21" spans="1:12" ht="14.25" x14ac:dyDescent="0.2">
      <c r="A21" s="456" t="s">
        <v>884</v>
      </c>
      <c r="B21" s="456"/>
      <c r="C21" s="622">
        <v>59.2</v>
      </c>
      <c r="D21" s="622">
        <v>59</v>
      </c>
      <c r="E21" s="622">
        <v>59.5</v>
      </c>
      <c r="F21" s="622">
        <v>60.1</v>
      </c>
      <c r="G21" s="622">
        <v>60.5</v>
      </c>
      <c r="H21" s="622">
        <v>66.400000000000006</v>
      </c>
      <c r="I21" s="622">
        <v>64.5</v>
      </c>
      <c r="J21" s="622">
        <v>63.9</v>
      </c>
      <c r="K21" s="622">
        <v>64</v>
      </c>
      <c r="L21" s="622">
        <v>63.2</v>
      </c>
    </row>
    <row r="22" spans="1:12" ht="14.25" x14ac:dyDescent="0.2">
      <c r="A22" s="456" t="s">
        <v>885</v>
      </c>
      <c r="B22" s="456"/>
      <c r="C22" s="622">
        <v>63.8</v>
      </c>
      <c r="D22" s="622">
        <v>65.3</v>
      </c>
      <c r="E22" s="622">
        <v>63.4</v>
      </c>
      <c r="F22" s="622">
        <v>64.7</v>
      </c>
      <c r="G22" s="622">
        <v>64</v>
      </c>
      <c r="H22" s="622">
        <v>68.599999999999994</v>
      </c>
      <c r="I22" s="622">
        <v>72</v>
      </c>
      <c r="J22" s="622">
        <v>73.099999999999994</v>
      </c>
      <c r="K22" s="622">
        <v>73.7</v>
      </c>
      <c r="L22" s="622">
        <v>69.3</v>
      </c>
    </row>
    <row r="23" spans="1:12" ht="14.25" x14ac:dyDescent="0.2">
      <c r="A23" s="456" t="s">
        <v>1557</v>
      </c>
      <c r="B23" s="456"/>
      <c r="C23" s="622">
        <v>86</v>
      </c>
      <c r="D23" s="622">
        <v>86.9</v>
      </c>
      <c r="E23" s="622">
        <v>93.2</v>
      </c>
      <c r="F23" s="622">
        <v>96.3</v>
      </c>
      <c r="G23" s="622">
        <v>94.3</v>
      </c>
      <c r="H23" s="622">
        <v>90.4</v>
      </c>
      <c r="I23" s="622">
        <v>88.7</v>
      </c>
      <c r="J23" s="622">
        <v>84.8</v>
      </c>
      <c r="K23" s="622">
        <v>83.3</v>
      </c>
      <c r="L23" s="622">
        <v>85.7</v>
      </c>
    </row>
    <row r="24" spans="1:12" ht="14.25" x14ac:dyDescent="0.2">
      <c r="A24" s="456" t="s">
        <v>1556</v>
      </c>
      <c r="B24" s="456"/>
      <c r="C24" s="622">
        <v>75.900000000000006</v>
      </c>
      <c r="D24" s="622">
        <v>78</v>
      </c>
      <c r="E24" s="622">
        <v>85.1</v>
      </c>
      <c r="F24" s="622">
        <v>84.1</v>
      </c>
      <c r="G24" s="622">
        <v>84.7</v>
      </c>
      <c r="H24" s="622">
        <v>92</v>
      </c>
      <c r="I24" s="622">
        <v>84.5</v>
      </c>
      <c r="J24" s="622">
        <v>84.6</v>
      </c>
      <c r="K24" s="622">
        <v>86.6</v>
      </c>
      <c r="L24" s="622">
        <v>93.2</v>
      </c>
    </row>
    <row r="25" spans="1:12" ht="14.25" x14ac:dyDescent="0.2">
      <c r="A25" s="456"/>
      <c r="B25" s="456"/>
      <c r="C25" s="456"/>
      <c r="D25" s="456"/>
      <c r="E25" s="456"/>
      <c r="F25" s="456"/>
      <c r="G25" s="622"/>
      <c r="H25" s="622"/>
      <c r="I25" s="622"/>
      <c r="J25" s="622"/>
      <c r="K25" s="622"/>
      <c r="L25" s="456"/>
    </row>
    <row r="26" spans="1:12" ht="27.6" customHeight="1" x14ac:dyDescent="0.2">
      <c r="A26" s="901" t="s">
        <v>2268</v>
      </c>
      <c r="B26" s="901"/>
      <c r="C26" s="901"/>
      <c r="D26" s="901"/>
      <c r="E26" s="901"/>
      <c r="F26" s="901"/>
      <c r="G26" s="901"/>
      <c r="H26" s="901"/>
      <c r="I26" s="901"/>
      <c r="J26" s="901"/>
      <c r="K26" s="901"/>
      <c r="L26" s="901"/>
    </row>
    <row r="28" spans="1:12" ht="27" customHeight="1" x14ac:dyDescent="0.2">
      <c r="A28" s="892" t="s">
        <v>2269</v>
      </c>
      <c r="B28" s="892"/>
      <c r="C28" s="892"/>
      <c r="D28" s="892"/>
      <c r="E28" s="892"/>
      <c r="F28" s="892"/>
      <c r="G28" s="892"/>
      <c r="H28" s="892"/>
      <c r="I28" s="892"/>
      <c r="J28" s="892"/>
      <c r="K28" s="892"/>
      <c r="L28" s="892"/>
    </row>
    <row r="30" spans="1:12" ht="18" x14ac:dyDescent="0.25">
      <c r="A30" s="894" t="s">
        <v>992</v>
      </c>
      <c r="B30" s="894"/>
      <c r="C30" s="894"/>
      <c r="D30" s="894"/>
      <c r="E30" s="894"/>
      <c r="F30" s="894"/>
      <c r="G30" s="894"/>
      <c r="H30" s="894"/>
      <c r="I30" s="894"/>
      <c r="J30" s="894"/>
      <c r="K30" s="894"/>
      <c r="L30" s="894"/>
    </row>
    <row r="31" spans="1:12" ht="18" x14ac:dyDescent="0.25">
      <c r="A31" s="631"/>
      <c r="B31" s="631"/>
      <c r="C31" s="631"/>
      <c r="D31" s="631"/>
      <c r="E31" s="631"/>
      <c r="F31" s="630"/>
      <c r="G31" s="630"/>
      <c r="H31" s="630"/>
      <c r="I31" s="630"/>
      <c r="J31" s="630"/>
      <c r="K31" s="630"/>
      <c r="L31" s="630"/>
    </row>
    <row r="32" spans="1:12" ht="18" x14ac:dyDescent="0.25">
      <c r="A32" s="894" t="s">
        <v>2566</v>
      </c>
      <c r="B32" s="894"/>
      <c r="C32" s="894"/>
      <c r="D32" s="894"/>
      <c r="E32" s="894"/>
      <c r="F32" s="894"/>
      <c r="G32" s="894"/>
      <c r="H32" s="894"/>
      <c r="I32" s="894"/>
      <c r="J32" s="894"/>
      <c r="K32" s="894"/>
      <c r="L32" s="894"/>
    </row>
    <row r="33" spans="1:12" ht="18" x14ac:dyDescent="0.25">
      <c r="A33" s="894" t="s">
        <v>381</v>
      </c>
      <c r="B33" s="894"/>
      <c r="C33" s="894"/>
      <c r="D33" s="894"/>
      <c r="E33" s="894"/>
      <c r="F33" s="894"/>
      <c r="G33" s="894"/>
      <c r="H33" s="894"/>
      <c r="I33" s="894"/>
      <c r="J33" s="894"/>
      <c r="K33" s="894"/>
      <c r="L33" s="894"/>
    </row>
    <row r="34" spans="1:12" ht="18" x14ac:dyDescent="0.25">
      <c r="A34" s="894" t="s">
        <v>2361</v>
      </c>
      <c r="B34" s="894"/>
      <c r="C34" s="894"/>
      <c r="D34" s="894"/>
      <c r="E34" s="894"/>
      <c r="F34" s="894"/>
      <c r="G34" s="894"/>
      <c r="H34" s="894"/>
      <c r="I34" s="894"/>
      <c r="J34" s="894"/>
      <c r="K34" s="894"/>
      <c r="L34" s="894"/>
    </row>
    <row r="35" spans="1:12" ht="18" x14ac:dyDescent="0.25">
      <c r="A35" s="894"/>
      <c r="B35" s="894"/>
      <c r="C35" s="894"/>
      <c r="D35" s="894"/>
      <c r="E35" s="894"/>
      <c r="F35" s="894"/>
      <c r="G35" s="894"/>
      <c r="H35" s="894"/>
      <c r="I35" s="894"/>
      <c r="J35" s="894"/>
      <c r="K35" s="894"/>
      <c r="L35" s="894"/>
    </row>
    <row r="37" spans="1:12" ht="15.75" x14ac:dyDescent="0.25">
      <c r="A37" s="629" t="s">
        <v>1194</v>
      </c>
      <c r="B37" s="464"/>
      <c r="C37" s="464"/>
      <c r="D37" s="464"/>
      <c r="E37" s="464" t="s">
        <v>1745</v>
      </c>
      <c r="F37" s="464" t="s">
        <v>1855</v>
      </c>
      <c r="G37" s="464" t="s">
        <v>2523</v>
      </c>
      <c r="H37" s="464" t="s">
        <v>2524</v>
      </c>
      <c r="I37" s="464" t="s">
        <v>2525</v>
      </c>
      <c r="J37" s="464" t="s">
        <v>2526</v>
      </c>
      <c r="K37" s="464" t="s">
        <v>2527</v>
      </c>
      <c r="L37" s="464" t="s">
        <v>2528</v>
      </c>
    </row>
    <row r="38" spans="1:12" ht="16.5" thickBot="1" x14ac:dyDescent="0.3">
      <c r="A38" s="472"/>
      <c r="B38" s="628"/>
      <c r="C38" s="628"/>
      <c r="D38" s="628"/>
      <c r="E38" s="628"/>
      <c r="F38" s="628"/>
      <c r="G38" s="628"/>
      <c r="H38" s="628"/>
      <c r="I38" s="628"/>
      <c r="J38" s="628"/>
      <c r="K38" s="628"/>
      <c r="L38" s="628"/>
    </row>
    <row r="40" spans="1:12" ht="15" x14ac:dyDescent="0.25">
      <c r="A40" s="467" t="s">
        <v>787</v>
      </c>
      <c r="B40" s="627"/>
      <c r="C40" s="627"/>
      <c r="D40" s="627"/>
      <c r="E40" s="627">
        <v>47.2</v>
      </c>
      <c r="F40" s="627">
        <v>46.3</v>
      </c>
      <c r="G40" s="627">
        <v>47</v>
      </c>
      <c r="H40" s="627">
        <v>49.3</v>
      </c>
      <c r="I40" s="627">
        <v>49.5</v>
      </c>
      <c r="J40" s="627">
        <v>49.4</v>
      </c>
      <c r="K40" s="627">
        <v>46.9</v>
      </c>
      <c r="L40" s="627">
        <v>46.4</v>
      </c>
    </row>
    <row r="41" spans="1:12" x14ac:dyDescent="0.2">
      <c r="A41" s="461" t="s">
        <v>493</v>
      </c>
      <c r="B41" s="626"/>
      <c r="C41" s="626"/>
      <c r="D41" s="626"/>
      <c r="E41" s="626">
        <v>1.5</v>
      </c>
      <c r="F41" s="626">
        <v>-1.9</v>
      </c>
      <c r="G41" s="626">
        <v>1.5</v>
      </c>
      <c r="H41" s="626">
        <v>4.9000000000000004</v>
      </c>
      <c r="I41" s="626">
        <v>0.4</v>
      </c>
      <c r="J41" s="626">
        <v>-0.2</v>
      </c>
      <c r="K41" s="626">
        <v>-5.0999999999999996</v>
      </c>
      <c r="L41" s="626">
        <v>-1.1000000000000001</v>
      </c>
    </row>
    <row r="42" spans="1:12" x14ac:dyDescent="0.2">
      <c r="A42" s="625"/>
      <c r="B42" s="624"/>
      <c r="C42" s="624"/>
      <c r="D42" s="624"/>
      <c r="E42" s="624"/>
      <c r="F42" s="624"/>
      <c r="G42" s="624"/>
      <c r="H42" s="624"/>
      <c r="I42" s="624"/>
      <c r="J42" s="624"/>
      <c r="K42" s="624"/>
      <c r="L42" s="624"/>
    </row>
    <row r="43" spans="1:12" ht="15" x14ac:dyDescent="0.25">
      <c r="A43" s="467" t="s">
        <v>483</v>
      </c>
      <c r="B43" s="627"/>
      <c r="C43" s="627"/>
      <c r="D43" s="627"/>
      <c r="E43" s="627">
        <v>47.4</v>
      </c>
      <c r="F43" s="627">
        <v>46.1</v>
      </c>
      <c r="G43" s="627">
        <v>46.9</v>
      </c>
      <c r="H43" s="627">
        <v>48.3</v>
      </c>
      <c r="I43" s="627">
        <v>48.7</v>
      </c>
      <c r="J43" s="627">
        <v>50.3</v>
      </c>
      <c r="K43" s="627">
        <v>46.2</v>
      </c>
      <c r="L43" s="627">
        <v>46.7</v>
      </c>
    </row>
    <row r="44" spans="1:12" x14ac:dyDescent="0.2">
      <c r="A44" s="461" t="s">
        <v>493</v>
      </c>
      <c r="B44" s="626"/>
      <c r="C44" s="626"/>
      <c r="D44" s="626"/>
      <c r="E44" s="626">
        <v>3.3</v>
      </c>
      <c r="F44" s="626">
        <v>-2.7</v>
      </c>
      <c r="G44" s="626">
        <v>1.7</v>
      </c>
      <c r="H44" s="626">
        <v>3</v>
      </c>
      <c r="I44" s="626">
        <v>0.8</v>
      </c>
      <c r="J44" s="626">
        <v>3.3</v>
      </c>
      <c r="K44" s="626">
        <v>-8.1999999999999993</v>
      </c>
      <c r="L44" s="626">
        <v>1.1000000000000001</v>
      </c>
    </row>
    <row r="45" spans="1:12" x14ac:dyDescent="0.2">
      <c r="A45" s="625"/>
      <c r="B45" s="624"/>
      <c r="C45" s="624"/>
      <c r="D45" s="624"/>
      <c r="E45" s="624"/>
      <c r="F45" s="624"/>
      <c r="G45" s="624"/>
      <c r="H45" s="624"/>
      <c r="I45" s="624"/>
      <c r="J45" s="624"/>
      <c r="K45" s="624"/>
      <c r="L45" s="624"/>
    </row>
    <row r="46" spans="1:12" ht="14.25" x14ac:dyDescent="0.2">
      <c r="A46" s="456" t="s">
        <v>245</v>
      </c>
      <c r="B46" s="614"/>
      <c r="C46" s="614"/>
      <c r="D46" s="614"/>
      <c r="E46" s="614">
        <v>28</v>
      </c>
      <c r="F46" s="614">
        <v>28.8</v>
      </c>
      <c r="G46" s="614">
        <v>29.4</v>
      </c>
      <c r="H46" s="614">
        <v>25.1</v>
      </c>
      <c r="I46" s="614">
        <v>39.299999999999997</v>
      </c>
      <c r="J46" s="614">
        <v>42.4</v>
      </c>
      <c r="K46" s="614">
        <v>31.7</v>
      </c>
      <c r="L46" s="614">
        <v>32.5</v>
      </c>
    </row>
    <row r="47" spans="1:12" ht="14.25" x14ac:dyDescent="0.2">
      <c r="A47" s="456" t="s">
        <v>2271</v>
      </c>
      <c r="B47" s="456"/>
      <c r="C47" s="456"/>
      <c r="D47" s="456"/>
      <c r="E47" s="614">
        <v>98.4</v>
      </c>
      <c r="F47" s="614">
        <v>91.4</v>
      </c>
      <c r="G47" s="614">
        <v>107.1</v>
      </c>
      <c r="H47" s="614">
        <v>101.3</v>
      </c>
      <c r="I47" s="614">
        <v>96.2</v>
      </c>
      <c r="J47" s="614">
        <v>85.7</v>
      </c>
      <c r="K47" s="614">
        <v>105.7</v>
      </c>
      <c r="L47" s="614">
        <v>99.6</v>
      </c>
    </row>
    <row r="48" spans="1:12" ht="14.25" x14ac:dyDescent="0.2">
      <c r="A48" s="456" t="s">
        <v>2272</v>
      </c>
      <c r="B48" s="456"/>
      <c r="C48" s="456"/>
      <c r="D48" s="456"/>
      <c r="E48" s="614">
        <v>48.3</v>
      </c>
      <c r="F48" s="614">
        <v>43.1</v>
      </c>
      <c r="G48" s="614">
        <v>44.6</v>
      </c>
      <c r="H48" s="614">
        <v>53.1</v>
      </c>
      <c r="I48" s="614">
        <v>58.4</v>
      </c>
      <c r="J48" s="614">
        <v>66.2</v>
      </c>
      <c r="K48" s="614">
        <v>70</v>
      </c>
      <c r="L48" s="614">
        <v>44.1</v>
      </c>
    </row>
    <row r="49" spans="1:12" ht="14.25" x14ac:dyDescent="0.2">
      <c r="A49" s="456" t="s">
        <v>246</v>
      </c>
      <c r="B49" s="614"/>
      <c r="C49" s="614"/>
      <c r="D49" s="614"/>
      <c r="E49" s="614">
        <v>131</v>
      </c>
      <c r="F49" s="614">
        <v>140.4</v>
      </c>
      <c r="G49" s="614">
        <v>135.69999999999999</v>
      </c>
      <c r="H49" s="614">
        <v>156.19999999999999</v>
      </c>
      <c r="I49" s="614">
        <v>167.9</v>
      </c>
      <c r="J49" s="614">
        <v>147.5</v>
      </c>
      <c r="K49" s="614">
        <v>160.19999999999999</v>
      </c>
      <c r="L49" s="614">
        <v>155.5</v>
      </c>
    </row>
    <row r="50" spans="1:12" ht="14.25" x14ac:dyDescent="0.2">
      <c r="A50" s="456" t="s">
        <v>247</v>
      </c>
      <c r="B50" s="614"/>
      <c r="C50" s="614"/>
      <c r="D50" s="614"/>
      <c r="E50" s="614">
        <v>34.200000000000003</v>
      </c>
      <c r="F50" s="614">
        <v>33.799999999999997</v>
      </c>
      <c r="G50" s="614">
        <v>34.4</v>
      </c>
      <c r="H50" s="614">
        <v>37.6</v>
      </c>
      <c r="I50" s="614">
        <v>38.799999999999997</v>
      </c>
      <c r="J50" s="614">
        <v>39.6</v>
      </c>
      <c r="K50" s="614">
        <v>34</v>
      </c>
      <c r="L50" s="614">
        <v>36.299999999999997</v>
      </c>
    </row>
    <row r="51" spans="1:12" ht="14.25" x14ac:dyDescent="0.2">
      <c r="A51" s="456" t="s">
        <v>248</v>
      </c>
      <c r="B51" s="614"/>
      <c r="C51" s="614"/>
      <c r="D51" s="614"/>
      <c r="E51" s="614">
        <v>64</v>
      </c>
      <c r="F51" s="614">
        <v>59.1</v>
      </c>
      <c r="G51" s="614">
        <v>61.8</v>
      </c>
      <c r="H51" s="614">
        <v>63.9</v>
      </c>
      <c r="I51" s="614">
        <v>56.1</v>
      </c>
      <c r="J51" s="614">
        <v>57.9</v>
      </c>
      <c r="K51" s="614">
        <v>57.9</v>
      </c>
      <c r="L51" s="614">
        <v>56.6</v>
      </c>
    </row>
    <row r="52" spans="1:12" ht="14.25" x14ac:dyDescent="0.2">
      <c r="A52" s="456"/>
      <c r="B52" s="456"/>
      <c r="C52" s="456"/>
      <c r="D52" s="456"/>
      <c r="E52" s="456"/>
      <c r="F52" s="456"/>
      <c r="G52" s="456"/>
      <c r="H52" s="456"/>
      <c r="I52" s="456"/>
      <c r="J52" s="456"/>
      <c r="K52" s="456"/>
      <c r="L52" s="456"/>
    </row>
    <row r="53" spans="1:12" ht="15" x14ac:dyDescent="0.25">
      <c r="A53" s="467" t="s">
        <v>313</v>
      </c>
      <c r="B53" s="627"/>
      <c r="C53" s="627"/>
      <c r="D53" s="627"/>
      <c r="E53" s="627">
        <v>38.200000000000003</v>
      </c>
      <c r="F53" s="627">
        <v>37.200000000000003</v>
      </c>
      <c r="G53" s="627">
        <v>37.9</v>
      </c>
      <c r="H53" s="627">
        <v>40</v>
      </c>
      <c r="I53" s="627">
        <v>40.5</v>
      </c>
      <c r="J53" s="627">
        <v>39.299999999999997</v>
      </c>
      <c r="K53" s="627">
        <v>38.1</v>
      </c>
      <c r="L53" s="627">
        <v>36.6</v>
      </c>
    </row>
    <row r="54" spans="1:12" x14ac:dyDescent="0.2">
      <c r="A54" s="461" t="s">
        <v>493</v>
      </c>
      <c r="B54" s="626"/>
      <c r="C54" s="626"/>
      <c r="D54" s="626"/>
      <c r="E54" s="626">
        <v>-0.8</v>
      </c>
      <c r="F54" s="626">
        <v>-2.6</v>
      </c>
      <c r="G54" s="626">
        <v>1.9</v>
      </c>
      <c r="H54" s="626">
        <v>5.5</v>
      </c>
      <c r="I54" s="626">
        <v>1.3</v>
      </c>
      <c r="J54" s="626">
        <v>-3</v>
      </c>
      <c r="K54" s="626">
        <v>-3.1</v>
      </c>
      <c r="L54" s="626">
        <v>-3.9</v>
      </c>
    </row>
    <row r="55" spans="1:12" x14ac:dyDescent="0.2">
      <c r="A55" s="625"/>
      <c r="B55" s="624"/>
      <c r="C55" s="624"/>
      <c r="D55" s="624"/>
      <c r="E55" s="624"/>
      <c r="F55" s="624"/>
      <c r="G55" s="624"/>
      <c r="H55" s="624"/>
      <c r="I55" s="624"/>
      <c r="J55" s="624"/>
      <c r="K55" s="624"/>
      <c r="L55" s="624"/>
    </row>
    <row r="56" spans="1:12" ht="14.25" x14ac:dyDescent="0.2">
      <c r="A56" s="456" t="s">
        <v>2273</v>
      </c>
      <c r="B56" s="623"/>
      <c r="C56" s="623"/>
      <c r="D56" s="623"/>
      <c r="E56" s="623">
        <v>32.1</v>
      </c>
      <c r="F56" s="623">
        <v>31.1</v>
      </c>
      <c r="G56" s="623">
        <v>36.700000000000003</v>
      </c>
      <c r="H56" s="623">
        <v>39.4</v>
      </c>
      <c r="I56" s="623">
        <v>38.5</v>
      </c>
      <c r="J56" s="623">
        <v>32.6</v>
      </c>
      <c r="K56" s="623">
        <v>32.9</v>
      </c>
      <c r="L56" s="623">
        <v>31.3</v>
      </c>
    </row>
    <row r="57" spans="1:12" ht="14.25" x14ac:dyDescent="0.2">
      <c r="A57" s="456" t="s">
        <v>2274</v>
      </c>
      <c r="B57" s="623"/>
      <c r="C57" s="623"/>
      <c r="D57" s="623"/>
      <c r="E57" s="623">
        <v>29.1</v>
      </c>
      <c r="F57" s="623">
        <v>29.1</v>
      </c>
      <c r="G57" s="623">
        <v>31.7</v>
      </c>
      <c r="H57" s="623">
        <v>33.799999999999997</v>
      </c>
      <c r="I57" s="623">
        <v>34.200000000000003</v>
      </c>
      <c r="J57" s="623">
        <v>34.1</v>
      </c>
      <c r="K57" s="623">
        <v>32.200000000000003</v>
      </c>
      <c r="L57" s="623">
        <v>31.2</v>
      </c>
    </row>
    <row r="58" spans="1:12" ht="14.25" x14ac:dyDescent="0.2">
      <c r="A58" s="456" t="s">
        <v>250</v>
      </c>
      <c r="B58" s="614"/>
      <c r="C58" s="614"/>
      <c r="D58" s="614"/>
      <c r="E58" s="614">
        <v>45.5</v>
      </c>
      <c r="F58" s="614">
        <v>39.799999999999997</v>
      </c>
      <c r="G58" s="614">
        <v>38.9</v>
      </c>
      <c r="H58" s="614">
        <v>33.5</v>
      </c>
      <c r="I58" s="614">
        <v>36.200000000000003</v>
      </c>
      <c r="J58" s="614">
        <v>35.200000000000003</v>
      </c>
      <c r="K58" s="614">
        <v>33.700000000000003</v>
      </c>
      <c r="L58" s="614">
        <v>35.5</v>
      </c>
    </row>
    <row r="59" spans="1:12" ht="14.25" x14ac:dyDescent="0.2">
      <c r="A59" s="456" t="s">
        <v>2275</v>
      </c>
      <c r="B59" s="614"/>
      <c r="C59" s="614"/>
      <c r="D59" s="614"/>
      <c r="E59" s="614">
        <v>166.6</v>
      </c>
      <c r="F59" s="614">
        <v>165</v>
      </c>
      <c r="G59" s="614">
        <v>167.5</v>
      </c>
      <c r="H59" s="614">
        <v>205.9</v>
      </c>
      <c r="I59" s="614">
        <v>218.7</v>
      </c>
      <c r="J59" s="614">
        <v>192.6</v>
      </c>
      <c r="K59" s="614">
        <v>214.5</v>
      </c>
      <c r="L59" s="614">
        <v>215.6</v>
      </c>
    </row>
    <row r="60" spans="1:12" ht="14.25" x14ac:dyDescent="0.2">
      <c r="A60" s="456" t="s">
        <v>2276</v>
      </c>
      <c r="B60" s="614"/>
      <c r="C60" s="614"/>
      <c r="D60" s="614"/>
      <c r="E60" s="614">
        <v>84.3</v>
      </c>
      <c r="F60" s="614">
        <v>86.3</v>
      </c>
      <c r="G60" s="614">
        <v>85.2</v>
      </c>
      <c r="H60" s="614">
        <v>94.3</v>
      </c>
      <c r="I60" s="614">
        <v>99.2</v>
      </c>
      <c r="J60" s="614">
        <v>103.3</v>
      </c>
      <c r="K60" s="614">
        <v>111.5</v>
      </c>
      <c r="L60" s="614">
        <v>101.9</v>
      </c>
    </row>
    <row r="61" spans="1:12" ht="14.25" x14ac:dyDescent="0.2">
      <c r="A61" s="456" t="s">
        <v>2277</v>
      </c>
      <c r="B61" s="614"/>
      <c r="C61" s="614"/>
      <c r="D61" s="614"/>
      <c r="E61" s="614">
        <v>91.9</v>
      </c>
      <c r="F61" s="614">
        <v>91.7</v>
      </c>
      <c r="G61" s="614">
        <v>88.2</v>
      </c>
      <c r="H61" s="614">
        <v>90.6</v>
      </c>
      <c r="I61" s="614">
        <v>89.6</v>
      </c>
      <c r="J61" s="614">
        <v>81.3</v>
      </c>
      <c r="K61" s="614">
        <v>79.7</v>
      </c>
      <c r="L61" s="614">
        <v>73.8</v>
      </c>
    </row>
    <row r="62" spans="1:12" ht="14.25" x14ac:dyDescent="0.2">
      <c r="A62" s="456" t="s">
        <v>1965</v>
      </c>
      <c r="B62" s="614"/>
      <c r="C62" s="614"/>
      <c r="D62" s="614"/>
      <c r="E62" s="614">
        <v>44.1</v>
      </c>
      <c r="F62" s="614">
        <v>42.6</v>
      </c>
      <c r="G62" s="614">
        <v>44.1</v>
      </c>
      <c r="H62" s="614">
        <v>47.2</v>
      </c>
      <c r="I62" s="614">
        <v>48.4</v>
      </c>
      <c r="J62" s="614">
        <v>45.5</v>
      </c>
      <c r="K62" s="614">
        <v>47.6</v>
      </c>
      <c r="L62" s="614">
        <v>46</v>
      </c>
    </row>
    <row r="63" spans="1:12" ht="14.25" x14ac:dyDescent="0.2">
      <c r="A63" s="456" t="s">
        <v>2278</v>
      </c>
      <c r="B63" s="622"/>
      <c r="C63" s="622"/>
      <c r="D63" s="622"/>
      <c r="E63" s="622"/>
      <c r="F63" s="622"/>
      <c r="G63" s="622"/>
      <c r="H63" s="622"/>
      <c r="I63" s="622"/>
      <c r="J63" s="622"/>
      <c r="K63" s="622"/>
      <c r="L63" s="622"/>
    </row>
    <row r="64" spans="1:12" ht="14.25" x14ac:dyDescent="0.2">
      <c r="A64" s="456" t="s">
        <v>2279</v>
      </c>
      <c r="B64" s="622"/>
      <c r="C64" s="622"/>
      <c r="D64" s="622"/>
      <c r="E64" s="622">
        <v>28.4</v>
      </c>
      <c r="F64" s="622">
        <v>28.5</v>
      </c>
      <c r="G64" s="622">
        <v>28.4</v>
      </c>
      <c r="H64" s="622">
        <v>27.7</v>
      </c>
      <c r="I64" s="622">
        <v>28.9</v>
      </c>
      <c r="J64" s="622">
        <v>28.5</v>
      </c>
      <c r="K64" s="622">
        <v>26.8</v>
      </c>
      <c r="L64" s="622">
        <v>25.3</v>
      </c>
    </row>
    <row r="65" spans="1:12" ht="14.25" x14ac:dyDescent="0.2">
      <c r="A65" s="456" t="s">
        <v>1002</v>
      </c>
      <c r="B65" s="622"/>
      <c r="C65" s="622"/>
      <c r="D65" s="622"/>
      <c r="E65" s="622">
        <v>17.899999999999999</v>
      </c>
      <c r="F65" s="622">
        <v>16.600000000000001</v>
      </c>
      <c r="G65" s="622">
        <v>16.8</v>
      </c>
      <c r="H65" s="622">
        <v>18.7</v>
      </c>
      <c r="I65" s="622">
        <v>20</v>
      </c>
      <c r="J65" s="622">
        <v>21.8</v>
      </c>
      <c r="K65" s="622">
        <v>19.100000000000001</v>
      </c>
      <c r="L65" s="622">
        <v>18</v>
      </c>
    </row>
    <row r="66" spans="1:12" ht="14.25" x14ac:dyDescent="0.2">
      <c r="A66" s="456" t="s">
        <v>251</v>
      </c>
      <c r="B66" s="614"/>
      <c r="C66" s="614"/>
      <c r="D66" s="614"/>
      <c r="E66" s="614">
        <v>36</v>
      </c>
      <c r="F66" s="614">
        <v>35.299999999999997</v>
      </c>
      <c r="G66" s="614">
        <v>36.299999999999997</v>
      </c>
      <c r="H66" s="614">
        <v>37.5</v>
      </c>
      <c r="I66" s="614">
        <v>38.299999999999997</v>
      </c>
      <c r="J66" s="614">
        <v>39.9</v>
      </c>
      <c r="K66" s="614">
        <v>37.799999999999997</v>
      </c>
      <c r="L66" s="614">
        <v>35.6</v>
      </c>
    </row>
    <row r="67" spans="1:12" ht="14.25" x14ac:dyDescent="0.2">
      <c r="A67" s="456" t="s">
        <v>2280</v>
      </c>
      <c r="B67" s="614"/>
      <c r="C67" s="614"/>
      <c r="D67" s="614"/>
      <c r="E67" s="614">
        <v>14.8</v>
      </c>
      <c r="F67" s="614">
        <v>15.6</v>
      </c>
      <c r="G67" s="614">
        <v>17.5</v>
      </c>
      <c r="H67" s="614">
        <v>14.2</v>
      </c>
      <c r="I67" s="614">
        <v>16.100000000000001</v>
      </c>
      <c r="J67" s="614">
        <v>14.4</v>
      </c>
      <c r="K67" s="614">
        <v>14.6</v>
      </c>
      <c r="L67" s="614">
        <v>14.3</v>
      </c>
    </row>
    <row r="68" spans="1:12" ht="14.25" x14ac:dyDescent="0.2">
      <c r="A68" s="456" t="s">
        <v>253</v>
      </c>
      <c r="B68" s="614"/>
      <c r="C68" s="614"/>
      <c r="D68" s="614"/>
      <c r="E68" s="614">
        <v>22.2</v>
      </c>
      <c r="F68" s="614">
        <v>22.8</v>
      </c>
      <c r="G68" s="614">
        <v>21.7</v>
      </c>
      <c r="H68" s="614">
        <v>20.399999999999999</v>
      </c>
      <c r="I68" s="614">
        <v>23.2</v>
      </c>
      <c r="J68" s="614">
        <v>24.5</v>
      </c>
      <c r="K68" s="614">
        <v>24.6</v>
      </c>
      <c r="L68" s="614">
        <v>22.3</v>
      </c>
    </row>
    <row r="69" spans="1:12" ht="14.25" x14ac:dyDescent="0.2">
      <c r="A69" s="456" t="s">
        <v>2281</v>
      </c>
      <c r="B69" s="614"/>
      <c r="C69" s="614"/>
      <c r="D69" s="614"/>
      <c r="E69" s="614">
        <v>20.399999999999999</v>
      </c>
      <c r="F69" s="614">
        <v>20.2</v>
      </c>
      <c r="G69" s="614">
        <v>20.2</v>
      </c>
      <c r="H69" s="614">
        <v>21.4</v>
      </c>
      <c r="I69" s="614">
        <v>22.9</v>
      </c>
      <c r="J69" s="614">
        <v>23.3</v>
      </c>
      <c r="K69" s="614">
        <v>21.8</v>
      </c>
      <c r="L69" s="614">
        <v>22.4</v>
      </c>
    </row>
    <row r="70" spans="1:12" ht="14.25" x14ac:dyDescent="0.2">
      <c r="A70" s="456"/>
      <c r="B70" s="614"/>
      <c r="C70" s="614"/>
      <c r="D70" s="614"/>
      <c r="E70" s="614"/>
      <c r="F70" s="614"/>
      <c r="G70" s="614"/>
      <c r="H70" s="614"/>
      <c r="I70" s="614"/>
      <c r="J70" s="614"/>
      <c r="K70" s="614"/>
      <c r="L70" s="614"/>
    </row>
    <row r="71" spans="1:12" ht="17.25" x14ac:dyDescent="0.25">
      <c r="A71" s="467" t="s">
        <v>2290</v>
      </c>
      <c r="B71" s="627"/>
      <c r="C71" s="627"/>
      <c r="D71" s="627"/>
      <c r="E71" s="627">
        <v>61</v>
      </c>
      <c r="F71" s="627">
        <v>44.7</v>
      </c>
      <c r="G71" s="627">
        <v>44.7</v>
      </c>
      <c r="H71" s="627">
        <v>45.5</v>
      </c>
      <c r="I71" s="627">
        <v>45.6</v>
      </c>
      <c r="J71" s="627">
        <v>45.6</v>
      </c>
      <c r="K71" s="627">
        <v>43.3</v>
      </c>
      <c r="L71" s="627">
        <v>43.5</v>
      </c>
    </row>
    <row r="72" spans="1:12" x14ac:dyDescent="0.2">
      <c r="A72" s="461" t="s">
        <v>493</v>
      </c>
      <c r="B72" s="626"/>
      <c r="C72" s="626"/>
      <c r="D72" s="626"/>
      <c r="E72" s="626">
        <v>3.7</v>
      </c>
      <c r="F72" s="626">
        <v>-26.7</v>
      </c>
      <c r="G72" s="626">
        <v>0</v>
      </c>
      <c r="H72" s="626">
        <v>1.8</v>
      </c>
      <c r="I72" s="626">
        <v>0.2</v>
      </c>
      <c r="J72" s="626">
        <v>0</v>
      </c>
      <c r="K72" s="626">
        <v>-5</v>
      </c>
      <c r="L72" s="626">
        <v>0.5</v>
      </c>
    </row>
    <row r="73" spans="1:12" x14ac:dyDescent="0.2">
      <c r="A73" s="461"/>
      <c r="B73" s="626"/>
      <c r="C73" s="626"/>
      <c r="D73" s="626"/>
      <c r="E73" s="626"/>
      <c r="F73" s="626"/>
      <c r="G73" s="626"/>
      <c r="H73" s="626"/>
      <c r="I73" s="626"/>
      <c r="J73" s="626"/>
      <c r="K73" s="626"/>
      <c r="L73" s="626"/>
    </row>
    <row r="74" spans="1:12" ht="27" customHeight="1" x14ac:dyDescent="0.2">
      <c r="A74" s="900" t="s">
        <v>2291</v>
      </c>
      <c r="B74" s="900"/>
      <c r="C74" s="900"/>
      <c r="D74" s="900"/>
      <c r="E74" s="900"/>
      <c r="F74" s="900"/>
      <c r="G74" s="900"/>
      <c r="H74" s="900"/>
      <c r="I74" s="900"/>
      <c r="J74" s="900"/>
      <c r="K74" s="900"/>
      <c r="L74" s="900"/>
    </row>
    <row r="75" spans="1:12" ht="14.25" x14ac:dyDescent="0.2">
      <c r="A75" s="456"/>
      <c r="B75" s="456"/>
      <c r="C75" s="456"/>
      <c r="D75" s="456"/>
      <c r="E75" s="456"/>
      <c r="F75" s="456"/>
      <c r="G75" s="456"/>
      <c r="H75" s="456"/>
      <c r="I75" s="456"/>
      <c r="J75" s="456"/>
      <c r="K75" s="456"/>
      <c r="L75" s="456"/>
    </row>
    <row r="76" spans="1:12" ht="25.9" customHeight="1" x14ac:dyDescent="0.2">
      <c r="A76" s="892" t="s">
        <v>2269</v>
      </c>
      <c r="B76" s="892"/>
      <c r="C76" s="892"/>
      <c r="D76" s="892"/>
      <c r="E76" s="892"/>
      <c r="F76" s="892"/>
      <c r="G76" s="892"/>
      <c r="H76" s="892"/>
      <c r="I76" s="892"/>
      <c r="J76" s="892"/>
      <c r="K76" s="892"/>
      <c r="L76" s="892"/>
    </row>
    <row r="85" spans="13:13" x14ac:dyDescent="0.2">
      <c r="M85" s="97"/>
    </row>
    <row r="100" ht="42" customHeight="1" x14ac:dyDescent="0.2"/>
  </sheetData>
  <sortState xmlns:xlrd2="http://schemas.microsoft.com/office/spreadsheetml/2017/richdata2" ref="P12:S24">
    <sortCondition descending="1" ref="S12:S24"/>
  </sortState>
  <mergeCells count="13">
    <mergeCell ref="A28:L28"/>
    <mergeCell ref="A30:L30"/>
    <mergeCell ref="A26:L26"/>
    <mergeCell ref="A1:L1"/>
    <mergeCell ref="A3:L3"/>
    <mergeCell ref="A4:L4"/>
    <mergeCell ref="A5:L5"/>
    <mergeCell ref="A32:L32"/>
    <mergeCell ref="A33:L33"/>
    <mergeCell ref="A34:L34"/>
    <mergeCell ref="A35:L35"/>
    <mergeCell ref="A76:L76"/>
    <mergeCell ref="A74:L74"/>
  </mergeCells>
  <hyperlinks>
    <hyperlink ref="A28:L28" r:id="rId1" display="Source: Statistics Canada. Table 36-10-0480-01  Labour productivity and related measures by business sector industry and by non-commercial activity consistent with the industry accounts" xr:uid="{D0534C35-3EC4-4D80-BFFE-A05E3C545524}"/>
    <hyperlink ref="A76:L76" r:id="rId2" display="Source: Statistics Canada. Table 36-10-0480-01  Labour productivity and related measures by business sector industry and by non-commercial activity consistent with the industry accounts" xr:uid="{3CF75780-678D-42DA-9AB5-6BFAFF515EA5}"/>
  </hyperlinks>
  <printOptions horizontalCentered="1"/>
  <pageMargins left="0.74803149606299202" right="0.74803149606299202" top="0.98425196850393704" bottom="0.98425196850393704" header="0.511811023622047" footer="0.511811023622047"/>
  <pageSetup scale="58" firstPageNumber="29" orientation="portrait" useFirstPageNumber="1" r:id="rId3"/>
  <headerFooter differentFirst="1" alignWithMargins="0"/>
  <legacyDrawingHF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D6AAF-CB16-44DC-BA96-3A8EB1FC9827}">
  <sheetPr>
    <tabColor theme="9" tint="0.59999389629810485"/>
    <pageSetUpPr fitToPage="1"/>
  </sheetPr>
  <dimension ref="A1:K74"/>
  <sheetViews>
    <sheetView zoomScaleNormal="100" workbookViewId="0">
      <selection sqref="A1:J1"/>
    </sheetView>
  </sheetViews>
  <sheetFormatPr defaultColWidth="9.140625" defaultRowHeight="12.75" x14ac:dyDescent="0.2"/>
  <cols>
    <col min="1" max="1" width="57" style="455" customWidth="1"/>
    <col min="2" max="3" width="9.42578125" style="455" bestFit="1" customWidth="1"/>
    <col min="4" max="4" width="9.28515625" style="455" bestFit="1" customWidth="1"/>
    <col min="5" max="8" width="9.42578125" style="455" bestFit="1" customWidth="1"/>
    <col min="9" max="9" width="9.28515625" style="455" bestFit="1" customWidth="1"/>
    <col min="10" max="10" width="9.42578125" style="455" bestFit="1" customWidth="1"/>
    <col min="11" max="16384" width="9.140625" style="455"/>
  </cols>
  <sheetData>
    <row r="1" spans="1:11" ht="18" x14ac:dyDescent="0.25">
      <c r="A1" s="894" t="s">
        <v>1084</v>
      </c>
      <c r="B1" s="894"/>
      <c r="C1" s="894"/>
      <c r="D1" s="894"/>
      <c r="E1" s="894"/>
      <c r="F1" s="894"/>
      <c r="G1" s="894"/>
      <c r="H1" s="894"/>
      <c r="I1" s="894"/>
      <c r="J1" s="894"/>
      <c r="K1" s="481"/>
    </row>
    <row r="2" spans="1:11" ht="18" x14ac:dyDescent="0.25">
      <c r="A2" s="631"/>
      <c r="B2" s="631"/>
      <c r="C2" s="630"/>
      <c r="D2" s="630"/>
      <c r="E2" s="630"/>
      <c r="F2" s="630"/>
      <c r="G2" s="630"/>
      <c r="H2" s="630"/>
      <c r="I2" s="630"/>
    </row>
    <row r="3" spans="1:11" ht="18" x14ac:dyDescent="0.25">
      <c r="A3" s="894" t="s">
        <v>1483</v>
      </c>
      <c r="B3" s="894"/>
      <c r="C3" s="894"/>
      <c r="D3" s="894"/>
      <c r="E3" s="894"/>
      <c r="F3" s="894"/>
      <c r="G3" s="894"/>
      <c r="H3" s="894"/>
      <c r="I3" s="894"/>
      <c r="J3" s="894"/>
      <c r="K3" s="481"/>
    </row>
    <row r="4" spans="1:11" ht="18" x14ac:dyDescent="0.25">
      <c r="A4" s="894" t="s">
        <v>381</v>
      </c>
      <c r="B4" s="894"/>
      <c r="C4" s="894"/>
      <c r="D4" s="894"/>
      <c r="E4" s="894"/>
      <c r="F4" s="894"/>
      <c r="G4" s="894"/>
      <c r="H4" s="894"/>
      <c r="I4" s="894"/>
      <c r="J4" s="894"/>
      <c r="K4" s="481"/>
    </row>
    <row r="5" spans="1:11" ht="18" x14ac:dyDescent="0.25">
      <c r="A5" s="894"/>
      <c r="B5" s="894"/>
      <c r="C5" s="894"/>
      <c r="D5" s="894"/>
      <c r="E5" s="894"/>
      <c r="F5" s="894"/>
      <c r="G5" s="894"/>
      <c r="H5" s="894"/>
      <c r="I5" s="894"/>
    </row>
    <row r="6" spans="1:11" ht="18" x14ac:dyDescent="0.25">
      <c r="A6" s="894" t="s">
        <v>2388</v>
      </c>
      <c r="B6" s="894"/>
      <c r="C6" s="894"/>
      <c r="D6" s="894"/>
      <c r="E6" s="894"/>
      <c r="F6" s="894"/>
      <c r="G6" s="894"/>
      <c r="H6" s="894"/>
      <c r="I6" s="894"/>
      <c r="J6" s="894"/>
      <c r="K6" s="481"/>
    </row>
    <row r="8" spans="1:11" ht="15" x14ac:dyDescent="0.25">
      <c r="A8" s="456"/>
      <c r="B8" s="637">
        <v>2016</v>
      </c>
      <c r="C8" s="637">
        <v>2017</v>
      </c>
      <c r="D8" s="637">
        <v>2018</v>
      </c>
      <c r="E8" s="637">
        <v>2019</v>
      </c>
      <c r="F8" s="637">
        <v>2020</v>
      </c>
      <c r="G8" s="637">
        <v>2021</v>
      </c>
      <c r="H8" s="637">
        <v>2022</v>
      </c>
      <c r="I8" s="637">
        <v>2023</v>
      </c>
      <c r="J8" s="637">
        <v>2024</v>
      </c>
    </row>
    <row r="9" spans="1:11" ht="3" customHeight="1" thickBot="1" x14ac:dyDescent="0.3">
      <c r="A9" s="456"/>
      <c r="B9" s="479"/>
      <c r="C9" s="479"/>
      <c r="D9" s="479"/>
      <c r="E9" s="479"/>
      <c r="F9" s="479"/>
      <c r="G9" s="479"/>
      <c r="H9" s="479"/>
      <c r="I9" s="479"/>
      <c r="J9" s="479"/>
    </row>
    <row r="10" spans="1:11" ht="3.75" customHeight="1" x14ac:dyDescent="0.25">
      <c r="A10" s="664"/>
      <c r="B10" s="654"/>
      <c r="C10" s="654"/>
      <c r="D10" s="654"/>
      <c r="E10" s="654"/>
      <c r="F10" s="654"/>
      <c r="G10" s="654"/>
      <c r="H10" s="654"/>
      <c r="I10" s="654"/>
      <c r="J10" s="654"/>
    </row>
    <row r="11" spans="1:11" ht="14.25" x14ac:dyDescent="0.2">
      <c r="A11" s="456" t="s">
        <v>1177</v>
      </c>
      <c r="B11" s="648">
        <v>792</v>
      </c>
      <c r="C11" s="648">
        <v>795</v>
      </c>
      <c r="D11" s="648">
        <v>815</v>
      </c>
      <c r="E11" s="648">
        <v>850</v>
      </c>
      <c r="F11" s="648">
        <v>809</v>
      </c>
      <c r="G11" s="648">
        <v>826</v>
      </c>
      <c r="H11" s="648">
        <v>819</v>
      </c>
      <c r="I11" s="648">
        <v>845</v>
      </c>
      <c r="J11" s="648">
        <v>837</v>
      </c>
    </row>
    <row r="12" spans="1:11" ht="14.25" x14ac:dyDescent="0.2">
      <c r="A12" s="456" t="s">
        <v>1467</v>
      </c>
      <c r="B12" s="648">
        <v>13</v>
      </c>
      <c r="C12" s="648">
        <v>14</v>
      </c>
      <c r="D12" s="648">
        <v>10</v>
      </c>
      <c r="E12" s="648">
        <v>12</v>
      </c>
      <c r="F12" s="648">
        <v>7</v>
      </c>
      <c r="G12" s="648">
        <v>4</v>
      </c>
      <c r="H12" s="648">
        <v>5</v>
      </c>
      <c r="I12" s="648">
        <v>5</v>
      </c>
      <c r="J12" s="648">
        <v>4</v>
      </c>
    </row>
    <row r="13" spans="1:11" ht="14.25" x14ac:dyDescent="0.2">
      <c r="A13" s="456" t="s">
        <v>1075</v>
      </c>
      <c r="B13" s="648">
        <v>11</v>
      </c>
      <c r="C13" s="648">
        <v>11</v>
      </c>
      <c r="D13" s="648">
        <v>11</v>
      </c>
      <c r="E13" s="648">
        <v>11</v>
      </c>
      <c r="F13" s="648">
        <v>11</v>
      </c>
      <c r="G13" s="648">
        <v>11</v>
      </c>
      <c r="H13" s="648">
        <v>11</v>
      </c>
      <c r="I13" s="648">
        <v>11</v>
      </c>
      <c r="J13" s="648">
        <v>11</v>
      </c>
    </row>
    <row r="14" spans="1:11" ht="14.25" x14ac:dyDescent="0.2">
      <c r="A14" s="456" t="s">
        <v>619</v>
      </c>
      <c r="B14" s="648">
        <v>689</v>
      </c>
      <c r="C14" s="648">
        <v>691</v>
      </c>
      <c r="D14" s="648">
        <v>694</v>
      </c>
      <c r="E14" s="648">
        <v>706</v>
      </c>
      <c r="F14" s="648">
        <v>729</v>
      </c>
      <c r="G14" s="648">
        <v>760</v>
      </c>
      <c r="H14" s="648">
        <v>812</v>
      </c>
      <c r="I14" s="648">
        <v>854</v>
      </c>
      <c r="J14" s="648">
        <v>891</v>
      </c>
    </row>
    <row r="15" spans="1:11" ht="14.25" x14ac:dyDescent="0.2">
      <c r="A15" s="456" t="s">
        <v>826</v>
      </c>
      <c r="B15" s="648">
        <v>217</v>
      </c>
      <c r="C15" s="648">
        <v>221</v>
      </c>
      <c r="D15" s="648">
        <v>234</v>
      </c>
      <c r="E15" s="648">
        <v>246</v>
      </c>
      <c r="F15" s="648">
        <v>237</v>
      </c>
      <c r="G15" s="648">
        <v>241</v>
      </c>
      <c r="H15" s="648">
        <v>265</v>
      </c>
      <c r="I15" s="648">
        <v>267</v>
      </c>
      <c r="J15" s="648">
        <v>252</v>
      </c>
    </row>
    <row r="16" spans="1:11" ht="14.25" x14ac:dyDescent="0.2">
      <c r="A16" s="456" t="s">
        <v>1468</v>
      </c>
      <c r="B16" s="648">
        <v>187</v>
      </c>
      <c r="C16" s="648">
        <v>192</v>
      </c>
      <c r="D16" s="648">
        <v>215</v>
      </c>
      <c r="E16" s="648">
        <v>211</v>
      </c>
      <c r="F16" s="648">
        <v>202</v>
      </c>
      <c r="G16" s="648">
        <v>202</v>
      </c>
      <c r="H16" s="648">
        <v>202</v>
      </c>
      <c r="I16" s="648">
        <v>205</v>
      </c>
      <c r="J16" s="648">
        <v>187</v>
      </c>
    </row>
    <row r="17" spans="1:10" ht="14.25" x14ac:dyDescent="0.2">
      <c r="A17" s="456" t="s">
        <v>1469</v>
      </c>
      <c r="B17" s="648">
        <v>780</v>
      </c>
      <c r="C17" s="648">
        <v>798</v>
      </c>
      <c r="D17" s="648">
        <v>853</v>
      </c>
      <c r="E17" s="648">
        <v>868</v>
      </c>
      <c r="F17" s="648">
        <v>837</v>
      </c>
      <c r="G17" s="648">
        <v>795</v>
      </c>
      <c r="H17" s="648">
        <v>792</v>
      </c>
      <c r="I17" s="648">
        <v>810</v>
      </c>
      <c r="J17" s="648">
        <v>797</v>
      </c>
    </row>
    <row r="18" spans="1:10" ht="14.25" x14ac:dyDescent="0.2">
      <c r="A18" s="456" t="s">
        <v>449</v>
      </c>
      <c r="B18" s="648">
        <v>221</v>
      </c>
      <c r="C18" s="648">
        <v>219</v>
      </c>
      <c r="D18" s="648">
        <v>222</v>
      </c>
      <c r="E18" s="648">
        <v>221</v>
      </c>
      <c r="F18" s="648">
        <v>212</v>
      </c>
      <c r="G18" s="648">
        <v>187</v>
      </c>
      <c r="H18" s="648">
        <v>197</v>
      </c>
      <c r="I18" s="648">
        <v>209</v>
      </c>
      <c r="J18" s="648">
        <v>191</v>
      </c>
    </row>
    <row r="19" spans="1:10" ht="14.25" x14ac:dyDescent="0.2">
      <c r="A19" s="456" t="s">
        <v>51</v>
      </c>
      <c r="B19" s="648">
        <v>64</v>
      </c>
      <c r="C19" s="648">
        <v>70</v>
      </c>
      <c r="D19" s="648">
        <v>72</v>
      </c>
      <c r="E19" s="648">
        <v>73</v>
      </c>
      <c r="F19" s="648">
        <v>70</v>
      </c>
      <c r="G19" s="648">
        <v>66</v>
      </c>
      <c r="H19" s="648">
        <v>70</v>
      </c>
      <c r="I19" s="648">
        <v>72</v>
      </c>
      <c r="J19" s="648">
        <v>71</v>
      </c>
    </row>
    <row r="20" spans="1:10" ht="14.25" x14ac:dyDescent="0.2">
      <c r="A20" s="456" t="s">
        <v>451</v>
      </c>
      <c r="B20" s="648">
        <v>190</v>
      </c>
      <c r="C20" s="648">
        <v>195</v>
      </c>
      <c r="D20" s="648">
        <v>184</v>
      </c>
      <c r="E20" s="648">
        <v>182</v>
      </c>
      <c r="F20" s="648">
        <v>186</v>
      </c>
      <c r="G20" s="648">
        <v>156</v>
      </c>
      <c r="H20" s="648">
        <v>142</v>
      </c>
      <c r="I20" s="648">
        <v>151</v>
      </c>
      <c r="J20" s="648">
        <v>145</v>
      </c>
    </row>
    <row r="21" spans="1:10" ht="14.25" x14ac:dyDescent="0.2">
      <c r="A21" s="456" t="s">
        <v>727</v>
      </c>
      <c r="B21" s="648">
        <v>212</v>
      </c>
      <c r="C21" s="648">
        <v>214</v>
      </c>
      <c r="D21" s="648">
        <v>234</v>
      </c>
      <c r="E21" s="648">
        <v>296</v>
      </c>
      <c r="F21" s="648">
        <v>283</v>
      </c>
      <c r="G21" s="648">
        <v>290</v>
      </c>
      <c r="H21" s="648">
        <v>277</v>
      </c>
      <c r="I21" s="648">
        <v>298</v>
      </c>
      <c r="J21" s="648">
        <v>297</v>
      </c>
    </row>
    <row r="22" spans="1:10" ht="14.25" x14ac:dyDescent="0.2">
      <c r="A22" s="456" t="s">
        <v>1470</v>
      </c>
      <c r="B22" s="648">
        <v>383</v>
      </c>
      <c r="C22" s="648">
        <v>403</v>
      </c>
      <c r="D22" s="648">
        <v>421</v>
      </c>
      <c r="E22" s="648">
        <v>420</v>
      </c>
      <c r="F22" s="648">
        <v>407</v>
      </c>
      <c r="G22" s="648">
        <v>399</v>
      </c>
      <c r="H22" s="648">
        <v>441</v>
      </c>
      <c r="I22" s="648">
        <v>449</v>
      </c>
      <c r="J22" s="648">
        <v>433</v>
      </c>
    </row>
    <row r="23" spans="1:10" ht="14.25" x14ac:dyDescent="0.2">
      <c r="A23" s="456" t="s">
        <v>1355</v>
      </c>
      <c r="B23" s="648">
        <v>28</v>
      </c>
      <c r="C23" s="648">
        <v>27</v>
      </c>
      <c r="D23" s="648">
        <v>29</v>
      </c>
      <c r="E23" s="648">
        <v>21</v>
      </c>
      <c r="F23" s="648">
        <v>21</v>
      </c>
      <c r="G23" s="648">
        <v>30</v>
      </c>
      <c r="H23" s="648">
        <v>26</v>
      </c>
      <c r="I23" s="648">
        <v>25</v>
      </c>
      <c r="J23" s="648">
        <v>27</v>
      </c>
    </row>
    <row r="24" spans="1:10" ht="14.25" x14ac:dyDescent="0.2">
      <c r="A24" s="456" t="s">
        <v>1482</v>
      </c>
      <c r="B24" s="648">
        <v>190</v>
      </c>
      <c r="C24" s="648">
        <v>201</v>
      </c>
      <c r="D24" s="648">
        <v>214</v>
      </c>
      <c r="E24" s="648">
        <v>223</v>
      </c>
      <c r="F24" s="648">
        <v>211</v>
      </c>
      <c r="G24" s="648">
        <v>190</v>
      </c>
      <c r="H24" s="648">
        <v>192</v>
      </c>
      <c r="I24" s="648">
        <v>195</v>
      </c>
      <c r="J24" s="648">
        <v>198</v>
      </c>
    </row>
    <row r="25" spans="1:10" ht="14.25" x14ac:dyDescent="0.2">
      <c r="A25" s="456" t="s">
        <v>895</v>
      </c>
      <c r="B25" s="648">
        <v>57</v>
      </c>
      <c r="C25" s="648">
        <v>68</v>
      </c>
      <c r="D25" s="648">
        <v>68</v>
      </c>
      <c r="E25" s="648">
        <v>71</v>
      </c>
      <c r="F25" s="648">
        <v>73</v>
      </c>
      <c r="G25" s="648">
        <v>57</v>
      </c>
      <c r="H25" s="648">
        <v>59</v>
      </c>
      <c r="I25" s="648">
        <v>62</v>
      </c>
      <c r="J25" s="648">
        <v>57</v>
      </c>
    </row>
    <row r="26" spans="1:10" ht="14.25" x14ac:dyDescent="0.2">
      <c r="A26" s="456" t="s">
        <v>341</v>
      </c>
      <c r="B26" s="648">
        <v>421</v>
      </c>
      <c r="C26" s="648">
        <v>412</v>
      </c>
      <c r="D26" s="648">
        <v>420</v>
      </c>
      <c r="E26" s="648">
        <v>438</v>
      </c>
      <c r="F26" s="648">
        <v>446</v>
      </c>
      <c r="G26" s="648">
        <v>464</v>
      </c>
      <c r="H26" s="648">
        <v>473</v>
      </c>
      <c r="I26" s="648">
        <v>498</v>
      </c>
      <c r="J26" s="648">
        <v>523</v>
      </c>
    </row>
    <row r="27" spans="1:10" ht="14.25" x14ac:dyDescent="0.2">
      <c r="A27" s="456" t="s">
        <v>237</v>
      </c>
      <c r="B27" s="648">
        <v>137</v>
      </c>
      <c r="C27" s="648">
        <v>132</v>
      </c>
      <c r="D27" s="648">
        <v>146</v>
      </c>
      <c r="E27" s="648">
        <v>151</v>
      </c>
      <c r="F27" s="648">
        <v>141</v>
      </c>
      <c r="G27" s="648">
        <v>137</v>
      </c>
      <c r="H27" s="648">
        <v>135</v>
      </c>
      <c r="I27" s="648">
        <v>138</v>
      </c>
      <c r="J27" s="648">
        <v>135</v>
      </c>
    </row>
    <row r="28" spans="1:10" ht="14.25" x14ac:dyDescent="0.2">
      <c r="A28" s="456" t="s">
        <v>1471</v>
      </c>
      <c r="B28" s="648">
        <v>484</v>
      </c>
      <c r="C28" s="648">
        <v>476</v>
      </c>
      <c r="D28" s="648">
        <v>473</v>
      </c>
      <c r="E28" s="648">
        <v>492</v>
      </c>
      <c r="F28" s="648">
        <v>496</v>
      </c>
      <c r="G28" s="648">
        <v>470</v>
      </c>
      <c r="H28" s="648">
        <v>494</v>
      </c>
      <c r="I28" s="648">
        <v>507</v>
      </c>
      <c r="J28" s="648">
        <v>515</v>
      </c>
    </row>
    <row r="29" spans="1:10" ht="14.25" x14ac:dyDescent="0.2">
      <c r="A29" s="456" t="s">
        <v>1472</v>
      </c>
      <c r="B29" s="648">
        <v>639</v>
      </c>
      <c r="C29" s="648">
        <v>626</v>
      </c>
      <c r="D29" s="648">
        <v>651</v>
      </c>
      <c r="E29" s="648">
        <v>677</v>
      </c>
      <c r="F29" s="648">
        <v>657</v>
      </c>
      <c r="G29" s="648">
        <v>646</v>
      </c>
      <c r="H29" s="648">
        <v>642</v>
      </c>
      <c r="I29" s="648">
        <v>641</v>
      </c>
      <c r="J29" s="648">
        <v>638</v>
      </c>
    </row>
    <row r="30" spans="1:10" ht="14.25" x14ac:dyDescent="0.2">
      <c r="A30" s="456" t="s">
        <v>450</v>
      </c>
      <c r="B30" s="648">
        <v>300</v>
      </c>
      <c r="C30" s="648">
        <v>303</v>
      </c>
      <c r="D30" s="648">
        <v>306</v>
      </c>
      <c r="E30" s="648">
        <v>294</v>
      </c>
      <c r="F30" s="648">
        <v>282</v>
      </c>
      <c r="G30" s="648">
        <v>277</v>
      </c>
      <c r="H30" s="648">
        <v>294</v>
      </c>
      <c r="I30" s="648">
        <v>255</v>
      </c>
      <c r="J30" s="648">
        <v>258</v>
      </c>
    </row>
    <row r="31" spans="1:10" ht="14.25" x14ac:dyDescent="0.2">
      <c r="A31" s="456" t="s">
        <v>11</v>
      </c>
      <c r="B31" s="648">
        <v>356</v>
      </c>
      <c r="C31" s="648">
        <v>478</v>
      </c>
      <c r="D31" s="648">
        <v>373</v>
      </c>
      <c r="E31" s="648">
        <v>460</v>
      </c>
      <c r="F31" s="648">
        <v>407</v>
      </c>
      <c r="G31" s="648">
        <v>416</v>
      </c>
      <c r="H31" s="648">
        <v>493</v>
      </c>
      <c r="I31" s="648">
        <v>479</v>
      </c>
      <c r="J31" s="648">
        <v>471</v>
      </c>
    </row>
    <row r="32" spans="1:10" ht="7.5" customHeight="1" x14ac:dyDescent="0.2">
      <c r="A32" s="456"/>
      <c r="B32" s="648"/>
      <c r="C32" s="648"/>
      <c r="D32" s="648"/>
      <c r="E32" s="648"/>
      <c r="F32" s="648"/>
      <c r="G32" s="648"/>
      <c r="H32" s="648"/>
      <c r="I32" s="648"/>
      <c r="J32" s="648"/>
    </row>
    <row r="33" spans="1:11" ht="15" x14ac:dyDescent="0.25">
      <c r="A33" s="467" t="s">
        <v>315</v>
      </c>
      <c r="B33" s="663">
        <v>6371</v>
      </c>
      <c r="C33" s="663">
        <v>6546</v>
      </c>
      <c r="D33" s="663">
        <v>6645</v>
      </c>
      <c r="E33" s="663">
        <v>6923</v>
      </c>
      <c r="F33" s="663">
        <v>6724</v>
      </c>
      <c r="G33" s="663">
        <v>6624</v>
      </c>
      <c r="H33" s="663">
        <v>6841</v>
      </c>
      <c r="I33" s="663">
        <v>6976</v>
      </c>
      <c r="J33" s="663">
        <v>6938</v>
      </c>
    </row>
    <row r="36" spans="1:11" ht="18" x14ac:dyDescent="0.25">
      <c r="A36" s="894" t="s">
        <v>2389</v>
      </c>
      <c r="B36" s="894"/>
      <c r="C36" s="894"/>
      <c r="D36" s="894"/>
      <c r="E36" s="894"/>
      <c r="F36" s="894"/>
      <c r="G36" s="894"/>
      <c r="H36" s="894"/>
      <c r="I36" s="894"/>
      <c r="J36" s="894"/>
      <c r="K36" s="481"/>
    </row>
    <row r="38" spans="1:11" ht="15" x14ac:dyDescent="0.25">
      <c r="A38" s="456"/>
      <c r="B38" s="904" t="s">
        <v>1473</v>
      </c>
      <c r="C38" s="904"/>
      <c r="D38" s="904"/>
      <c r="E38" s="904"/>
      <c r="F38" s="904"/>
      <c r="G38" s="904"/>
      <c r="H38" s="904"/>
      <c r="I38" s="904"/>
      <c r="J38" s="904"/>
    </row>
    <row r="39" spans="1:11" ht="15" x14ac:dyDescent="0.25">
      <c r="A39" s="463"/>
      <c r="B39" s="807" t="s">
        <v>1474</v>
      </c>
      <c r="C39" s="808" t="s">
        <v>1475</v>
      </c>
      <c r="D39" s="809" t="s">
        <v>1476</v>
      </c>
      <c r="E39" s="637" t="s">
        <v>1477</v>
      </c>
      <c r="F39" s="637" t="s">
        <v>1478</v>
      </c>
      <c r="G39" s="637" t="s">
        <v>1479</v>
      </c>
      <c r="H39" s="637" t="s">
        <v>1480</v>
      </c>
      <c r="I39" s="637" t="s">
        <v>1481</v>
      </c>
      <c r="J39" s="637" t="s">
        <v>315</v>
      </c>
    </row>
    <row r="40" spans="1:11" ht="3.75" customHeight="1" thickBot="1" x14ac:dyDescent="0.3">
      <c r="A40" s="463"/>
      <c r="B40" s="467"/>
      <c r="C40" s="662"/>
      <c r="D40" s="661"/>
      <c r="E40" s="660"/>
      <c r="F40" s="479"/>
      <c r="G40" s="479"/>
      <c r="H40" s="479"/>
      <c r="I40" s="479"/>
      <c r="J40" s="479"/>
    </row>
    <row r="41" spans="1:11" ht="4.5" customHeight="1" x14ac:dyDescent="0.25">
      <c r="A41" s="659"/>
      <c r="B41" s="658"/>
      <c r="C41" s="657"/>
      <c r="D41" s="656"/>
      <c r="E41" s="655"/>
      <c r="F41" s="654"/>
      <c r="G41" s="654"/>
      <c r="H41" s="654"/>
      <c r="I41" s="654"/>
      <c r="J41" s="654"/>
    </row>
    <row r="42" spans="1:11" ht="14.25" x14ac:dyDescent="0.2">
      <c r="A42" s="456" t="s">
        <v>1177</v>
      </c>
      <c r="B42" s="460">
        <v>567</v>
      </c>
      <c r="C42" s="460">
        <v>134</v>
      </c>
      <c r="D42" s="460">
        <v>86</v>
      </c>
      <c r="E42" s="460">
        <v>40</v>
      </c>
      <c r="F42" s="460">
        <v>6</v>
      </c>
      <c r="G42" s="460">
        <v>3</v>
      </c>
      <c r="H42" s="460">
        <v>1</v>
      </c>
      <c r="I42" s="460" t="s">
        <v>1459</v>
      </c>
      <c r="J42" s="460">
        <v>837</v>
      </c>
    </row>
    <row r="43" spans="1:11" ht="14.25" x14ac:dyDescent="0.2">
      <c r="A43" s="456" t="s">
        <v>1467</v>
      </c>
      <c r="B43" s="460">
        <v>1</v>
      </c>
      <c r="C43" s="460" t="s">
        <v>1459</v>
      </c>
      <c r="D43" s="460">
        <v>2</v>
      </c>
      <c r="E43" s="460">
        <v>1</v>
      </c>
      <c r="F43" s="460" t="s">
        <v>1459</v>
      </c>
      <c r="G43" s="460" t="s">
        <v>1459</v>
      </c>
      <c r="H43" s="460" t="s">
        <v>1459</v>
      </c>
      <c r="I43" s="460" t="s">
        <v>1459</v>
      </c>
      <c r="J43" s="460">
        <v>4</v>
      </c>
    </row>
    <row r="44" spans="1:11" ht="14.25" x14ac:dyDescent="0.2">
      <c r="A44" s="456" t="s">
        <v>1075</v>
      </c>
      <c r="B44" s="460">
        <v>2</v>
      </c>
      <c r="C44" s="460" t="s">
        <v>1459</v>
      </c>
      <c r="D44" s="460">
        <v>1</v>
      </c>
      <c r="E44" s="460">
        <v>6</v>
      </c>
      <c r="F44" s="460">
        <v>1</v>
      </c>
      <c r="G44" s="460">
        <v>1</v>
      </c>
      <c r="H44" s="460" t="s">
        <v>1459</v>
      </c>
      <c r="I44" s="460" t="s">
        <v>1459</v>
      </c>
      <c r="J44" s="460">
        <v>11</v>
      </c>
    </row>
    <row r="45" spans="1:11" ht="14.25" x14ac:dyDescent="0.2">
      <c r="A45" s="456" t="s">
        <v>619</v>
      </c>
      <c r="B45" s="460">
        <v>544</v>
      </c>
      <c r="C45" s="460">
        <v>187</v>
      </c>
      <c r="D45" s="460">
        <v>97</v>
      </c>
      <c r="E45" s="460">
        <v>47</v>
      </c>
      <c r="F45" s="460">
        <v>7</v>
      </c>
      <c r="G45" s="460">
        <v>8</v>
      </c>
      <c r="H45" s="460">
        <v>1</v>
      </c>
      <c r="I45" s="460" t="s">
        <v>1459</v>
      </c>
      <c r="J45" s="460">
        <v>891</v>
      </c>
    </row>
    <row r="46" spans="1:11" ht="14.25" x14ac:dyDescent="0.2">
      <c r="A46" s="456" t="s">
        <v>826</v>
      </c>
      <c r="B46" s="460">
        <v>86</v>
      </c>
      <c r="C46" s="460">
        <v>55</v>
      </c>
      <c r="D46" s="460">
        <v>40</v>
      </c>
      <c r="E46" s="460">
        <v>39</v>
      </c>
      <c r="F46" s="460">
        <v>16</v>
      </c>
      <c r="G46" s="460">
        <v>7</v>
      </c>
      <c r="H46" s="460">
        <v>8</v>
      </c>
      <c r="I46" s="460">
        <v>1</v>
      </c>
      <c r="J46" s="460">
        <v>252</v>
      </c>
    </row>
    <row r="47" spans="1:11" ht="14.25" x14ac:dyDescent="0.2">
      <c r="A47" s="456" t="s">
        <v>1468</v>
      </c>
      <c r="B47" s="460">
        <v>75</v>
      </c>
      <c r="C47" s="460">
        <v>41</v>
      </c>
      <c r="D47" s="460">
        <v>29</v>
      </c>
      <c r="E47" s="460">
        <v>30</v>
      </c>
      <c r="F47" s="460">
        <v>6</v>
      </c>
      <c r="G47" s="460">
        <v>2</v>
      </c>
      <c r="H47" s="460">
        <v>4</v>
      </c>
      <c r="I47" s="460" t="s">
        <v>1459</v>
      </c>
      <c r="J47" s="460">
        <v>187</v>
      </c>
    </row>
    <row r="48" spans="1:11" ht="14.25" x14ac:dyDescent="0.2">
      <c r="A48" s="456" t="s">
        <v>1469</v>
      </c>
      <c r="B48" s="460">
        <v>319</v>
      </c>
      <c r="C48" s="460">
        <v>194</v>
      </c>
      <c r="D48" s="460">
        <v>145</v>
      </c>
      <c r="E48" s="460">
        <v>98</v>
      </c>
      <c r="F48" s="460">
        <v>30</v>
      </c>
      <c r="G48" s="460">
        <v>10</v>
      </c>
      <c r="H48" s="460">
        <v>1</v>
      </c>
      <c r="I48" s="460" t="s">
        <v>1459</v>
      </c>
      <c r="J48" s="460">
        <v>797</v>
      </c>
    </row>
    <row r="49" spans="1:10" ht="14.25" x14ac:dyDescent="0.2">
      <c r="A49" s="456" t="s">
        <v>449</v>
      </c>
      <c r="B49" s="460">
        <v>105</v>
      </c>
      <c r="C49" s="460">
        <v>36</v>
      </c>
      <c r="D49" s="460">
        <v>23</v>
      </c>
      <c r="E49" s="460">
        <v>18</v>
      </c>
      <c r="F49" s="460">
        <v>2</v>
      </c>
      <c r="G49" s="460">
        <v>4</v>
      </c>
      <c r="H49" s="460">
        <v>3</v>
      </c>
      <c r="I49" s="460" t="s">
        <v>1459</v>
      </c>
      <c r="J49" s="460">
        <v>191</v>
      </c>
    </row>
    <row r="50" spans="1:10" ht="14.25" x14ac:dyDescent="0.2">
      <c r="A50" s="456" t="s">
        <v>51</v>
      </c>
      <c r="B50" s="460">
        <v>36</v>
      </c>
      <c r="C50" s="460">
        <v>20</v>
      </c>
      <c r="D50" s="460">
        <v>7</v>
      </c>
      <c r="E50" s="460">
        <v>6</v>
      </c>
      <c r="F50" s="460">
        <v>2</v>
      </c>
      <c r="G50" s="460" t="s">
        <v>1459</v>
      </c>
      <c r="H50" s="460" t="s">
        <v>1459</v>
      </c>
      <c r="I50" s="460" t="s">
        <v>1459</v>
      </c>
      <c r="J50" s="460">
        <v>71</v>
      </c>
    </row>
    <row r="51" spans="1:10" ht="14.25" x14ac:dyDescent="0.2">
      <c r="A51" s="456" t="s">
        <v>451</v>
      </c>
      <c r="B51" s="460">
        <v>76</v>
      </c>
      <c r="C51" s="460">
        <v>22</v>
      </c>
      <c r="D51" s="460">
        <v>27</v>
      </c>
      <c r="E51" s="460">
        <v>14</v>
      </c>
      <c r="F51" s="460">
        <v>3</v>
      </c>
      <c r="G51" s="460">
        <v>2</v>
      </c>
      <c r="H51" s="460">
        <v>1</v>
      </c>
      <c r="I51" s="460" t="s">
        <v>1459</v>
      </c>
      <c r="J51" s="460">
        <v>145</v>
      </c>
    </row>
    <row r="52" spans="1:10" ht="14.25" x14ac:dyDescent="0.2">
      <c r="A52" s="456" t="s">
        <v>727</v>
      </c>
      <c r="B52" s="460">
        <v>221</v>
      </c>
      <c r="C52" s="460">
        <v>50</v>
      </c>
      <c r="D52" s="460">
        <v>15</v>
      </c>
      <c r="E52" s="460">
        <v>8</v>
      </c>
      <c r="F52" s="460">
        <v>3</v>
      </c>
      <c r="G52" s="460" t="s">
        <v>1459</v>
      </c>
      <c r="H52" s="460" t="s">
        <v>1459</v>
      </c>
      <c r="I52" s="460" t="s">
        <v>1459</v>
      </c>
      <c r="J52" s="460">
        <v>297</v>
      </c>
    </row>
    <row r="53" spans="1:10" ht="14.25" x14ac:dyDescent="0.2">
      <c r="A53" s="456" t="s">
        <v>1470</v>
      </c>
      <c r="B53" s="460">
        <v>288</v>
      </c>
      <c r="C53" s="460">
        <v>58</v>
      </c>
      <c r="D53" s="460">
        <v>49</v>
      </c>
      <c r="E53" s="460">
        <v>23</v>
      </c>
      <c r="F53" s="460">
        <v>13</v>
      </c>
      <c r="G53" s="460">
        <v>2</v>
      </c>
      <c r="H53" s="460" t="s">
        <v>1459</v>
      </c>
      <c r="I53" s="460" t="s">
        <v>1459</v>
      </c>
      <c r="J53" s="460">
        <v>433</v>
      </c>
    </row>
    <row r="54" spans="1:10" ht="14.25" x14ac:dyDescent="0.2">
      <c r="A54" s="456" t="s">
        <v>1355</v>
      </c>
      <c r="B54" s="460">
        <v>13</v>
      </c>
      <c r="C54" s="460">
        <v>4</v>
      </c>
      <c r="D54" s="460">
        <v>5</v>
      </c>
      <c r="E54" s="460">
        <v>3</v>
      </c>
      <c r="F54" s="460">
        <v>1</v>
      </c>
      <c r="G54" s="460" t="s">
        <v>1459</v>
      </c>
      <c r="H54" s="460">
        <v>1</v>
      </c>
      <c r="I54" s="460" t="s">
        <v>1459</v>
      </c>
      <c r="J54" s="460">
        <v>27</v>
      </c>
    </row>
    <row r="55" spans="1:10" ht="14.25" x14ac:dyDescent="0.2">
      <c r="A55" s="456" t="s">
        <v>1482</v>
      </c>
      <c r="B55" s="460">
        <v>98</v>
      </c>
      <c r="C55" s="460">
        <v>41</v>
      </c>
      <c r="D55" s="460">
        <v>28</v>
      </c>
      <c r="E55" s="460">
        <v>21</v>
      </c>
      <c r="F55" s="460">
        <v>3</v>
      </c>
      <c r="G55" s="460">
        <v>4</v>
      </c>
      <c r="H55" s="460" t="s">
        <v>1459</v>
      </c>
      <c r="I55" s="460">
        <v>3</v>
      </c>
      <c r="J55" s="460">
        <v>198</v>
      </c>
    </row>
    <row r="56" spans="1:10" ht="14.25" x14ac:dyDescent="0.2">
      <c r="A56" s="456" t="s">
        <v>895</v>
      </c>
      <c r="B56" s="460">
        <v>25</v>
      </c>
      <c r="C56" s="460">
        <v>8</v>
      </c>
      <c r="D56" s="460">
        <v>9</v>
      </c>
      <c r="E56" s="460">
        <v>6</v>
      </c>
      <c r="F56" s="460">
        <v>3</v>
      </c>
      <c r="G56" s="460">
        <v>2</v>
      </c>
      <c r="H56" s="460">
        <v>1</v>
      </c>
      <c r="I56" s="460">
        <v>3</v>
      </c>
      <c r="J56" s="460">
        <v>57</v>
      </c>
    </row>
    <row r="57" spans="1:10" ht="14.25" x14ac:dyDescent="0.2">
      <c r="A57" s="456" t="s">
        <v>341</v>
      </c>
      <c r="B57" s="460">
        <v>228</v>
      </c>
      <c r="C57" s="460">
        <v>82</v>
      </c>
      <c r="D57" s="460">
        <v>112</v>
      </c>
      <c r="E57" s="460">
        <v>59</v>
      </c>
      <c r="F57" s="460">
        <v>15</v>
      </c>
      <c r="G57" s="460">
        <v>22</v>
      </c>
      <c r="H57" s="460">
        <v>3</v>
      </c>
      <c r="I57" s="460">
        <v>2</v>
      </c>
      <c r="J57" s="460">
        <v>523</v>
      </c>
    </row>
    <row r="58" spans="1:10" ht="14.25" x14ac:dyDescent="0.2">
      <c r="A58" s="456" t="s">
        <v>237</v>
      </c>
      <c r="B58" s="460">
        <v>60</v>
      </c>
      <c r="C58" s="460">
        <v>27</v>
      </c>
      <c r="D58" s="460">
        <v>18</v>
      </c>
      <c r="E58" s="460">
        <v>24</v>
      </c>
      <c r="F58" s="460">
        <v>1</v>
      </c>
      <c r="G58" s="460">
        <v>5</v>
      </c>
      <c r="H58" s="460" t="s">
        <v>1459</v>
      </c>
      <c r="I58" s="460" t="s">
        <v>1459</v>
      </c>
      <c r="J58" s="460">
        <v>135</v>
      </c>
    </row>
    <row r="59" spans="1:10" ht="14.25" x14ac:dyDescent="0.2">
      <c r="A59" s="456" t="s">
        <v>1471</v>
      </c>
      <c r="B59" s="460">
        <v>145</v>
      </c>
      <c r="C59" s="460">
        <v>89</v>
      </c>
      <c r="D59" s="460">
        <v>106</v>
      </c>
      <c r="E59" s="460">
        <v>129</v>
      </c>
      <c r="F59" s="460">
        <v>35</v>
      </c>
      <c r="G59" s="460">
        <v>11</v>
      </c>
      <c r="H59" s="460" t="s">
        <v>1459</v>
      </c>
      <c r="I59" s="460" t="s">
        <v>1459</v>
      </c>
      <c r="J59" s="460">
        <v>515</v>
      </c>
    </row>
    <row r="60" spans="1:10" ht="14.25" x14ac:dyDescent="0.2">
      <c r="A60" s="456" t="s">
        <v>1472</v>
      </c>
      <c r="B60" s="460">
        <v>385</v>
      </c>
      <c r="C60" s="460">
        <v>165</v>
      </c>
      <c r="D60" s="460">
        <v>62</v>
      </c>
      <c r="E60" s="460">
        <v>17</v>
      </c>
      <c r="F60" s="460">
        <v>6</v>
      </c>
      <c r="G60" s="460" t="s">
        <v>1459</v>
      </c>
      <c r="H60" s="460">
        <v>3</v>
      </c>
      <c r="I60" s="460" t="s">
        <v>1459</v>
      </c>
      <c r="J60" s="460">
        <v>638</v>
      </c>
    </row>
    <row r="61" spans="1:10" ht="14.25" x14ac:dyDescent="0.2">
      <c r="A61" s="456" t="s">
        <v>450</v>
      </c>
      <c r="B61" s="460">
        <v>136</v>
      </c>
      <c r="C61" s="460">
        <v>51</v>
      </c>
      <c r="D61" s="460">
        <v>33</v>
      </c>
      <c r="E61" s="460">
        <v>13</v>
      </c>
      <c r="F61" s="460">
        <v>11</v>
      </c>
      <c r="G61" s="460">
        <v>8</v>
      </c>
      <c r="H61" s="460">
        <v>4</v>
      </c>
      <c r="I61" s="460">
        <v>2</v>
      </c>
      <c r="J61" s="460">
        <v>258</v>
      </c>
    </row>
    <row r="62" spans="1:10" ht="14.25" x14ac:dyDescent="0.2">
      <c r="A62" s="456" t="s">
        <v>11</v>
      </c>
      <c r="B62" s="460">
        <v>363</v>
      </c>
      <c r="C62" s="460">
        <v>73</v>
      </c>
      <c r="D62" s="460">
        <v>23</v>
      </c>
      <c r="E62" s="460">
        <v>9</v>
      </c>
      <c r="F62" s="460" t="s">
        <v>1459</v>
      </c>
      <c r="G62" s="460">
        <v>1</v>
      </c>
      <c r="H62" s="460">
        <v>1</v>
      </c>
      <c r="I62" s="460">
        <v>1</v>
      </c>
      <c r="J62" s="460">
        <v>471</v>
      </c>
    </row>
    <row r="63" spans="1:10" ht="7.5" customHeight="1" x14ac:dyDescent="0.2">
      <c r="A63" s="456"/>
      <c r="B63" s="460"/>
      <c r="C63" s="460"/>
      <c r="D63" s="460"/>
      <c r="E63" s="460"/>
      <c r="F63" s="460"/>
      <c r="G63" s="460"/>
      <c r="H63" s="460"/>
      <c r="I63" s="460"/>
      <c r="J63" s="460"/>
    </row>
    <row r="64" spans="1:10" ht="15" x14ac:dyDescent="0.25">
      <c r="A64" s="467" t="s">
        <v>315</v>
      </c>
      <c r="B64" s="653">
        <v>3773</v>
      </c>
      <c r="C64" s="653">
        <v>1337</v>
      </c>
      <c r="D64" s="653">
        <v>917</v>
      </c>
      <c r="E64" s="653">
        <v>611</v>
      </c>
      <c r="F64" s="653">
        <v>164</v>
      </c>
      <c r="G64" s="653">
        <v>92</v>
      </c>
      <c r="H64" s="653">
        <v>32</v>
      </c>
      <c r="I64" s="653">
        <v>12</v>
      </c>
      <c r="J64" s="653">
        <v>6938</v>
      </c>
    </row>
    <row r="66" spans="1:10" ht="26.25" customHeight="1" x14ac:dyDescent="0.2">
      <c r="A66" s="896" t="s">
        <v>2390</v>
      </c>
      <c r="B66" s="905"/>
      <c r="C66" s="905"/>
      <c r="D66" s="905"/>
      <c r="E66" s="905"/>
      <c r="F66" s="905"/>
      <c r="G66" s="905"/>
      <c r="H66" s="905"/>
      <c r="I66" s="905"/>
      <c r="J66" s="905"/>
    </row>
    <row r="68" spans="1:10" ht="27.75" customHeight="1" x14ac:dyDescent="0.2">
      <c r="A68" s="902" t="s">
        <v>1630</v>
      </c>
      <c r="B68" s="902"/>
      <c r="C68" s="902"/>
      <c r="D68" s="902"/>
      <c r="E68" s="902"/>
      <c r="F68" s="902"/>
      <c r="G68" s="902"/>
      <c r="H68" s="902"/>
      <c r="I68" s="902"/>
      <c r="J68" s="902"/>
    </row>
    <row r="69" spans="1:10" x14ac:dyDescent="0.2">
      <c r="A69" s="703" t="s">
        <v>2061</v>
      </c>
    </row>
    <row r="70" spans="1:10" ht="12.75" customHeight="1" x14ac:dyDescent="0.2">
      <c r="A70" s="906" t="s">
        <v>1631</v>
      </c>
      <c r="B70" s="906"/>
      <c r="C70" s="906"/>
      <c r="D70" s="906"/>
      <c r="E70" s="906"/>
      <c r="F70" s="906"/>
      <c r="G70" s="906"/>
      <c r="H70" s="906"/>
      <c r="I70" s="906"/>
      <c r="J70" s="906"/>
    </row>
    <row r="72" spans="1:10" ht="39" customHeight="1" x14ac:dyDescent="0.2">
      <c r="A72" s="902" t="s">
        <v>1632</v>
      </c>
      <c r="B72" s="902"/>
      <c r="C72" s="902"/>
      <c r="D72" s="902"/>
      <c r="E72" s="902"/>
      <c r="F72" s="902"/>
      <c r="G72" s="902"/>
      <c r="H72" s="902"/>
      <c r="I72" s="902"/>
      <c r="J72" s="902"/>
    </row>
    <row r="74" spans="1:10" x14ac:dyDescent="0.2">
      <c r="A74" s="903" t="s">
        <v>1633</v>
      </c>
      <c r="B74" s="903"/>
      <c r="C74" s="903"/>
      <c r="D74" s="903"/>
      <c r="E74" s="903"/>
      <c r="F74" s="903"/>
      <c r="G74" s="903"/>
      <c r="H74" s="903"/>
      <c r="I74" s="903"/>
      <c r="J74" s="903"/>
    </row>
  </sheetData>
  <mergeCells count="12">
    <mergeCell ref="A72:J72"/>
    <mergeCell ref="A74:J74"/>
    <mergeCell ref="A36:J36"/>
    <mergeCell ref="B38:J38"/>
    <mergeCell ref="A66:J66"/>
    <mergeCell ref="A68:J68"/>
    <mergeCell ref="A70:J70"/>
    <mergeCell ref="A1:J1"/>
    <mergeCell ref="A3:J3"/>
    <mergeCell ref="A4:J4"/>
    <mergeCell ref="A5:I5"/>
    <mergeCell ref="A6:J6"/>
  </mergeCells>
  <hyperlinks>
    <hyperlink ref="A66:J66" r:id="rId1" display="Source: Statistics Canada. Table  33-10-0764-01 - Canadian Business Counts, with employees, December 2024" xr:uid="{31DE5BA8-5984-4EB9-BBB4-B7EDF1BCC2E7}"/>
  </hyperlinks>
  <printOptions horizontalCentered="1"/>
  <pageMargins left="0.74803149606299202" right="0.74803149606299202" top="0.98425196850393704" bottom="0.98425196850393704" header="0.511811023622047" footer="0.511811023622047"/>
  <pageSetup scale="64" firstPageNumber="29" orientation="portrait" useFirstPageNumber="1" r:id="rId2"/>
  <headerFooter differentFirst="1" alignWithMargins="0"/>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tabColor indexed="43"/>
    <pageSetUpPr fitToPage="1"/>
  </sheetPr>
  <dimension ref="A1:I67"/>
  <sheetViews>
    <sheetView zoomScaleNormal="100" workbookViewId="0">
      <selection sqref="A1:G1"/>
    </sheetView>
  </sheetViews>
  <sheetFormatPr defaultRowHeight="12.75" x14ac:dyDescent="0.2"/>
  <cols>
    <col min="1" max="1" width="44.85546875" customWidth="1"/>
  </cols>
  <sheetData>
    <row r="1" spans="1:9" ht="18" x14ac:dyDescent="0.25">
      <c r="A1" s="837" t="s">
        <v>1085</v>
      </c>
      <c r="B1" s="837"/>
      <c r="C1" s="837"/>
      <c r="D1" s="837"/>
      <c r="E1" s="837"/>
      <c r="F1" s="837"/>
      <c r="G1" s="837"/>
      <c r="H1" s="14"/>
    </row>
    <row r="2" spans="1:9" ht="18" x14ac:dyDescent="0.25">
      <c r="A2" s="25"/>
      <c r="B2" s="25"/>
      <c r="C2" s="25"/>
    </row>
    <row r="3" spans="1:9" ht="18" x14ac:dyDescent="0.25">
      <c r="A3" s="837" t="s">
        <v>2567</v>
      </c>
      <c r="B3" s="837"/>
      <c r="C3" s="837"/>
      <c r="D3" s="837"/>
      <c r="E3" s="837"/>
      <c r="F3" s="837"/>
      <c r="G3" s="837"/>
      <c r="H3" s="14"/>
    </row>
    <row r="4" spans="1:9" ht="18" x14ac:dyDescent="0.25">
      <c r="A4" s="837" t="s">
        <v>381</v>
      </c>
      <c r="B4" s="837"/>
      <c r="C4" s="837"/>
      <c r="D4" s="837"/>
      <c r="E4" s="837"/>
      <c r="F4" s="837"/>
      <c r="G4" s="837"/>
      <c r="H4" s="14"/>
    </row>
    <row r="5" spans="1:9" ht="18" x14ac:dyDescent="0.25">
      <c r="A5" s="837" t="s">
        <v>466</v>
      </c>
      <c r="B5" s="837"/>
      <c r="C5" s="837"/>
      <c r="D5" s="837"/>
      <c r="E5" s="837"/>
      <c r="F5" s="837"/>
      <c r="G5" s="837"/>
      <c r="H5" s="14"/>
    </row>
    <row r="6" spans="1:9" ht="12.75" customHeight="1" x14ac:dyDescent="0.25">
      <c r="A6" s="14"/>
      <c r="B6" s="14"/>
      <c r="C6" s="14"/>
      <c r="D6" s="14"/>
      <c r="E6" s="14"/>
      <c r="F6" s="14"/>
      <c r="G6" s="14"/>
      <c r="H6" s="14"/>
    </row>
    <row r="7" spans="1:9" s="15" customFormat="1" ht="15.75" x14ac:dyDescent="0.25">
      <c r="B7" s="15" t="s">
        <v>1623</v>
      </c>
      <c r="C7" s="15" t="s">
        <v>1646</v>
      </c>
      <c r="D7" s="15" t="s">
        <v>1745</v>
      </c>
      <c r="E7" s="15" t="s">
        <v>2523</v>
      </c>
      <c r="F7" s="15" t="s">
        <v>2525</v>
      </c>
      <c r="G7" s="15" t="s">
        <v>2527</v>
      </c>
    </row>
    <row r="8" spans="1:9" ht="4.5" customHeight="1" thickBot="1" x14ac:dyDescent="0.25">
      <c r="A8" s="22"/>
      <c r="B8" s="17"/>
      <c r="C8" s="17"/>
      <c r="D8" s="17"/>
      <c r="E8" s="17"/>
      <c r="F8" s="17"/>
      <c r="G8" s="17"/>
    </row>
    <row r="9" spans="1:9" ht="4.5" customHeight="1" x14ac:dyDescent="0.2">
      <c r="B9" s="13"/>
      <c r="C9" s="13"/>
      <c r="D9" s="13"/>
      <c r="E9" s="13"/>
      <c r="F9" s="13"/>
      <c r="G9" s="13"/>
    </row>
    <row r="10" spans="1:9" s="24" customFormat="1" ht="14.25" x14ac:dyDescent="0.2">
      <c r="A10" s="24" t="s">
        <v>682</v>
      </c>
      <c r="B10" s="31">
        <v>68441</v>
      </c>
      <c r="C10" s="31">
        <v>68278</v>
      </c>
      <c r="D10" s="31">
        <v>71100</v>
      </c>
      <c r="E10" s="31">
        <v>75249</v>
      </c>
      <c r="F10" s="31">
        <v>78854</v>
      </c>
      <c r="G10" s="31">
        <v>86289</v>
      </c>
    </row>
    <row r="11" spans="1:9" s="37" customFormat="1" ht="12" x14ac:dyDescent="0.2">
      <c r="A11" s="37" t="s">
        <v>71</v>
      </c>
      <c r="B11" s="118">
        <v>0.1</v>
      </c>
      <c r="C11" s="118">
        <v>-0.2</v>
      </c>
      <c r="D11" s="118">
        <v>4.0999999999999996</v>
      </c>
      <c r="E11" s="118">
        <v>5.8</v>
      </c>
      <c r="F11" s="118">
        <v>4.8</v>
      </c>
      <c r="G11" s="122">
        <v>9.4</v>
      </c>
    </row>
    <row r="12" spans="1:9" s="46" customFormat="1" ht="12.75" customHeight="1" x14ac:dyDescent="0.2">
      <c r="B12" s="31"/>
      <c r="C12" s="31"/>
      <c r="D12" s="31"/>
      <c r="E12" s="31"/>
      <c r="F12" s="31"/>
      <c r="G12" s="31"/>
      <c r="I12" s="31"/>
    </row>
    <row r="13" spans="1:9" s="24" customFormat="1" ht="14.25" x14ac:dyDescent="0.2">
      <c r="A13" s="24" t="s">
        <v>683</v>
      </c>
      <c r="B13" s="31">
        <v>50994</v>
      </c>
      <c r="C13" s="31">
        <v>50638</v>
      </c>
      <c r="D13" s="31">
        <v>53055</v>
      </c>
      <c r="E13" s="31">
        <v>56662</v>
      </c>
      <c r="F13" s="31">
        <v>58594</v>
      </c>
      <c r="G13" s="31">
        <v>65900</v>
      </c>
      <c r="I13" s="31"/>
    </row>
    <row r="14" spans="1:9" s="37" customFormat="1" ht="14.25" x14ac:dyDescent="0.2">
      <c r="A14" s="37" t="s">
        <v>71</v>
      </c>
      <c r="B14" s="118">
        <v>-1.2</v>
      </c>
      <c r="C14" s="118">
        <v>-0.7</v>
      </c>
      <c r="D14" s="118">
        <v>4.8</v>
      </c>
      <c r="E14" s="118">
        <v>6.8</v>
      </c>
      <c r="F14" s="118">
        <v>3.4</v>
      </c>
      <c r="G14" s="118">
        <v>12.5</v>
      </c>
      <c r="I14" s="31"/>
    </row>
    <row r="15" spans="1:9" s="46" customFormat="1" ht="12.75" customHeight="1" x14ac:dyDescent="0.2">
      <c r="B15" s="31"/>
      <c r="C15" s="31"/>
      <c r="D15" s="31"/>
      <c r="E15" s="31"/>
      <c r="F15" s="31"/>
      <c r="G15" s="31"/>
      <c r="I15" s="31"/>
    </row>
    <row r="16" spans="1:9" s="45" customFormat="1" ht="14.25" x14ac:dyDescent="0.2">
      <c r="A16" s="45" t="s">
        <v>684</v>
      </c>
      <c r="B16" s="169">
        <v>7546</v>
      </c>
      <c r="C16" s="169">
        <v>7702</v>
      </c>
      <c r="D16" s="169">
        <v>8170</v>
      </c>
      <c r="E16" s="169">
        <v>9231</v>
      </c>
      <c r="F16" s="169">
        <v>10395</v>
      </c>
      <c r="G16" s="169">
        <v>12048</v>
      </c>
      <c r="I16" s="31"/>
    </row>
    <row r="17" spans="1:9" s="45" customFormat="1" ht="14.25" x14ac:dyDescent="0.2">
      <c r="A17" s="45" t="s">
        <v>685</v>
      </c>
      <c r="B17" s="169">
        <v>13071</v>
      </c>
      <c r="C17" s="169">
        <v>12787</v>
      </c>
      <c r="D17" s="169">
        <v>13402</v>
      </c>
      <c r="E17" s="169">
        <v>14048</v>
      </c>
      <c r="F17" s="169">
        <v>15549</v>
      </c>
      <c r="G17" s="169">
        <v>18326</v>
      </c>
      <c r="I17" s="31"/>
    </row>
    <row r="18" spans="1:9" s="45" customFormat="1" x14ac:dyDescent="0.2">
      <c r="A18" s="45" t="s">
        <v>686</v>
      </c>
      <c r="B18" s="169">
        <v>4390</v>
      </c>
      <c r="C18" s="169">
        <v>4550</v>
      </c>
      <c r="D18" s="169">
        <v>4687</v>
      </c>
      <c r="E18" s="169">
        <v>5728</v>
      </c>
      <c r="F18" s="169">
        <v>5759</v>
      </c>
      <c r="G18" s="169">
        <v>6286</v>
      </c>
    </row>
    <row r="19" spans="1:9" s="45" customFormat="1" x14ac:dyDescent="0.2">
      <c r="A19" s="45" t="s">
        <v>687</v>
      </c>
      <c r="B19" s="169">
        <v>1926</v>
      </c>
      <c r="C19" s="169">
        <v>1490</v>
      </c>
      <c r="D19" s="169">
        <v>2040</v>
      </c>
      <c r="E19" s="169">
        <v>1967</v>
      </c>
      <c r="F19" s="169">
        <v>3138</v>
      </c>
      <c r="G19" s="169">
        <v>3001</v>
      </c>
    </row>
    <row r="20" spans="1:9" s="45" customFormat="1" x14ac:dyDescent="0.2">
      <c r="A20" s="45" t="s">
        <v>1634</v>
      </c>
      <c r="B20" s="169">
        <v>2579</v>
      </c>
      <c r="C20" s="169">
        <v>2640</v>
      </c>
      <c r="D20" s="169">
        <v>2649</v>
      </c>
      <c r="E20" s="169">
        <v>2524</v>
      </c>
      <c r="F20" s="169">
        <v>1830</v>
      </c>
      <c r="G20" s="169">
        <v>1993</v>
      </c>
    </row>
    <row r="21" spans="1:9" s="45" customFormat="1" x14ac:dyDescent="0.2">
      <c r="A21" s="45" t="s">
        <v>688</v>
      </c>
      <c r="B21" s="169">
        <v>11362</v>
      </c>
      <c r="C21" s="169">
        <v>10771</v>
      </c>
      <c r="D21" s="169">
        <v>12087</v>
      </c>
      <c r="E21" s="169">
        <v>11895</v>
      </c>
      <c r="F21" s="169">
        <v>9648</v>
      </c>
      <c r="G21" s="169">
        <v>11054</v>
      </c>
    </row>
    <row r="22" spans="1:9" s="45" customFormat="1" x14ac:dyDescent="0.2">
      <c r="A22" s="45" t="s">
        <v>829</v>
      </c>
      <c r="B22" s="169">
        <v>2273</v>
      </c>
      <c r="C22" s="169">
        <v>2458</v>
      </c>
      <c r="D22" s="169">
        <v>2891</v>
      </c>
      <c r="E22" s="169">
        <v>2638</v>
      </c>
      <c r="F22" s="169">
        <v>2512</v>
      </c>
      <c r="G22" s="169">
        <v>2582</v>
      </c>
    </row>
    <row r="23" spans="1:9" s="45" customFormat="1" x14ac:dyDescent="0.2">
      <c r="A23" s="45" t="s">
        <v>830</v>
      </c>
      <c r="B23" s="169">
        <v>935</v>
      </c>
      <c r="C23" s="169">
        <v>918</v>
      </c>
      <c r="D23" s="169">
        <v>860</v>
      </c>
      <c r="E23" s="169">
        <v>987</v>
      </c>
      <c r="F23" s="169">
        <v>1200</v>
      </c>
      <c r="G23" s="169">
        <v>1497</v>
      </c>
    </row>
    <row r="24" spans="1:9" s="45" customFormat="1" x14ac:dyDescent="0.2">
      <c r="A24" s="45" t="s">
        <v>831</v>
      </c>
      <c r="B24" s="169">
        <v>3116</v>
      </c>
      <c r="C24" s="169">
        <v>3860</v>
      </c>
      <c r="D24" s="169">
        <v>2765</v>
      </c>
      <c r="E24" s="169">
        <v>3291</v>
      </c>
      <c r="F24" s="169">
        <v>3535</v>
      </c>
      <c r="G24" s="169">
        <v>4311</v>
      </c>
    </row>
    <row r="25" spans="1:9" s="45" customFormat="1" x14ac:dyDescent="0.2">
      <c r="A25" s="45" t="s">
        <v>832</v>
      </c>
      <c r="B25" s="169">
        <v>157</v>
      </c>
      <c r="C25" s="169">
        <v>171</v>
      </c>
      <c r="D25" s="169">
        <v>126</v>
      </c>
      <c r="E25" s="169">
        <v>203</v>
      </c>
      <c r="F25" s="169">
        <v>230</v>
      </c>
      <c r="G25" s="169">
        <v>158</v>
      </c>
    </row>
    <row r="26" spans="1:9" s="45" customFormat="1" x14ac:dyDescent="0.2">
      <c r="A26" s="45" t="s">
        <v>833</v>
      </c>
      <c r="B26" s="169">
        <v>1195</v>
      </c>
      <c r="C26" s="169">
        <v>733</v>
      </c>
      <c r="D26" s="169">
        <v>940</v>
      </c>
      <c r="E26" s="169">
        <v>1036</v>
      </c>
      <c r="F26" s="169">
        <v>1265</v>
      </c>
      <c r="G26" s="169">
        <v>995</v>
      </c>
    </row>
    <row r="27" spans="1:9" s="45" customFormat="1" x14ac:dyDescent="0.2">
      <c r="A27" s="45" t="s">
        <v>1925</v>
      </c>
      <c r="B27" s="169">
        <v>1154</v>
      </c>
      <c r="C27" s="169">
        <v>1200</v>
      </c>
      <c r="D27" s="169">
        <v>1080</v>
      </c>
      <c r="E27" s="169" t="s">
        <v>1070</v>
      </c>
      <c r="F27" s="169">
        <v>2106</v>
      </c>
      <c r="G27" s="169">
        <v>1920</v>
      </c>
    </row>
    <row r="28" spans="1:9" s="45" customFormat="1" x14ac:dyDescent="0.2">
      <c r="A28" s="45" t="s">
        <v>834</v>
      </c>
      <c r="B28" s="169">
        <v>122</v>
      </c>
      <c r="C28" s="169">
        <v>142</v>
      </c>
      <c r="D28" s="169">
        <v>103</v>
      </c>
      <c r="E28" s="169">
        <v>167</v>
      </c>
      <c r="F28" s="169">
        <v>247</v>
      </c>
      <c r="G28" s="169">
        <v>192</v>
      </c>
    </row>
    <row r="29" spans="1:9" s="45" customFormat="1" x14ac:dyDescent="0.2">
      <c r="A29" s="45" t="s">
        <v>155</v>
      </c>
      <c r="B29" s="169">
        <v>1168</v>
      </c>
      <c r="C29" s="169">
        <v>1215</v>
      </c>
      <c r="D29" s="169">
        <v>1256</v>
      </c>
      <c r="E29" s="169">
        <v>1398</v>
      </c>
      <c r="F29" s="169">
        <v>1180</v>
      </c>
      <c r="G29" s="169">
        <v>1538</v>
      </c>
    </row>
    <row r="30" spans="1:9" s="24" customFormat="1" ht="12.75" customHeight="1" x14ac:dyDescent="0.2">
      <c r="B30" s="31"/>
      <c r="C30" s="31"/>
      <c r="D30" s="31"/>
      <c r="E30" s="31"/>
      <c r="F30" s="31"/>
      <c r="G30" s="31"/>
    </row>
    <row r="31" spans="1:9" s="24" customFormat="1" ht="14.25" x14ac:dyDescent="0.2">
      <c r="A31" s="24" t="s">
        <v>1635</v>
      </c>
      <c r="B31" s="31">
        <v>10932</v>
      </c>
      <c r="C31" s="31">
        <v>11589</v>
      </c>
      <c r="D31" s="31">
        <v>11611</v>
      </c>
      <c r="E31" s="31">
        <v>11853</v>
      </c>
      <c r="F31" s="31">
        <v>14211</v>
      </c>
      <c r="G31" s="31">
        <v>13840</v>
      </c>
    </row>
    <row r="32" spans="1:9" s="24" customFormat="1" ht="14.25" x14ac:dyDescent="0.2">
      <c r="A32" s="24" t="s">
        <v>156</v>
      </c>
      <c r="B32" s="31">
        <v>4769</v>
      </c>
      <c r="C32" s="31">
        <v>4457</v>
      </c>
      <c r="D32" s="31">
        <v>4576</v>
      </c>
      <c r="E32" s="31">
        <v>4823</v>
      </c>
      <c r="F32" s="31">
        <v>4719</v>
      </c>
      <c r="G32" s="31">
        <v>5546</v>
      </c>
    </row>
    <row r="33" spans="1:8" s="37" customFormat="1" ht="14.25" x14ac:dyDescent="0.2">
      <c r="A33" s="24" t="s">
        <v>64</v>
      </c>
      <c r="B33" s="31">
        <v>1747</v>
      </c>
      <c r="C33" s="31">
        <v>1594</v>
      </c>
      <c r="D33" s="31">
        <v>1857</v>
      </c>
      <c r="E33" s="31">
        <v>1911</v>
      </c>
      <c r="F33" s="31">
        <v>1330</v>
      </c>
      <c r="G33" s="31">
        <v>1003</v>
      </c>
    </row>
    <row r="34" spans="1:8" s="24" customFormat="1" ht="12.75" customHeight="1" x14ac:dyDescent="0.2"/>
    <row r="35" spans="1:8" s="24" customFormat="1" ht="14.25" x14ac:dyDescent="0.2">
      <c r="A35" s="24" t="s">
        <v>1130</v>
      </c>
    </row>
    <row r="36" spans="1:8" s="24" customFormat="1" ht="14.25" x14ac:dyDescent="0.2"/>
    <row r="37" spans="1:8" s="24" customFormat="1" ht="12.75" customHeight="1" x14ac:dyDescent="0.2">
      <c r="A37" s="24" t="s">
        <v>2062</v>
      </c>
    </row>
    <row r="38" spans="1:8" s="24" customFormat="1" ht="12.75" customHeight="1" x14ac:dyDescent="0.2"/>
    <row r="39" spans="1:8" s="24" customFormat="1" ht="12.75" customHeight="1" x14ac:dyDescent="0.2"/>
    <row r="40" spans="1:8" ht="12.75" customHeight="1" x14ac:dyDescent="0.2">
      <c r="A40" s="24"/>
      <c r="B40" s="24"/>
      <c r="C40" s="24"/>
    </row>
    <row r="41" spans="1:8" ht="18" x14ac:dyDescent="0.25">
      <c r="A41" s="25"/>
      <c r="B41" s="25"/>
      <c r="C41" s="25"/>
      <c r="D41" s="25"/>
      <c r="E41" s="25"/>
      <c r="F41" s="25"/>
      <c r="G41" s="25"/>
      <c r="H41" s="14"/>
    </row>
    <row r="42" spans="1:8" ht="18" x14ac:dyDescent="0.25">
      <c r="A42" s="25"/>
      <c r="B42" s="25"/>
      <c r="C42" s="25"/>
      <c r="D42" s="25"/>
      <c r="E42" s="25"/>
      <c r="F42" s="25"/>
      <c r="G42" s="25"/>
      <c r="H42" s="14"/>
    </row>
    <row r="43" spans="1:8" ht="18" x14ac:dyDescent="0.25">
      <c r="A43" s="25"/>
      <c r="B43" s="25"/>
      <c r="C43" s="25"/>
      <c r="D43" s="25"/>
      <c r="E43" s="25"/>
      <c r="F43" s="25"/>
      <c r="G43" s="25"/>
      <c r="H43" s="14"/>
    </row>
    <row r="44" spans="1:8" ht="12.75" customHeight="1" x14ac:dyDescent="0.25">
      <c r="A44" s="25"/>
      <c r="B44" s="25"/>
      <c r="C44" s="25"/>
      <c r="D44" s="25"/>
      <c r="E44" s="25"/>
      <c r="F44" s="25"/>
      <c r="G44" s="25"/>
      <c r="H44" s="14"/>
    </row>
    <row r="45" spans="1:8" ht="12.75" customHeight="1" x14ac:dyDescent="0.25">
      <c r="A45" s="25"/>
      <c r="B45" s="25"/>
      <c r="C45" s="25"/>
      <c r="D45" s="25"/>
      <c r="E45" s="25"/>
      <c r="F45" s="25"/>
      <c r="G45" s="25"/>
      <c r="H45" s="14"/>
    </row>
    <row r="46" spans="1:8" s="15" customFormat="1" ht="15.75" customHeight="1" x14ac:dyDescent="0.25">
      <c r="A46" s="25"/>
      <c r="B46" s="25"/>
      <c r="C46" s="25"/>
      <c r="D46" s="25"/>
      <c r="E46" s="25"/>
      <c r="F46" s="25"/>
      <c r="G46" s="25"/>
      <c r="H46" s="32"/>
    </row>
    <row r="47" spans="1:8" ht="4.5" customHeight="1" x14ac:dyDescent="0.25">
      <c r="A47" s="25"/>
      <c r="B47" s="25"/>
      <c r="C47" s="25"/>
      <c r="D47" s="25"/>
      <c r="E47" s="25"/>
      <c r="F47" s="25"/>
      <c r="G47" s="25"/>
      <c r="H47" s="13"/>
    </row>
    <row r="48" spans="1:8" ht="4.5" customHeight="1" x14ac:dyDescent="0.25">
      <c r="A48" s="25"/>
      <c r="B48" s="25"/>
      <c r="C48" s="25"/>
      <c r="D48" s="25"/>
      <c r="E48" s="25"/>
      <c r="F48" s="25"/>
      <c r="G48" s="25"/>
      <c r="H48" s="13"/>
    </row>
    <row r="49" spans="1:8" s="24" customFormat="1" ht="14.25" customHeight="1" x14ac:dyDescent="0.25">
      <c r="A49" s="25"/>
      <c r="B49" s="25"/>
      <c r="C49" s="25"/>
      <c r="D49" s="25"/>
      <c r="E49" s="25"/>
      <c r="F49" s="25"/>
      <c r="G49" s="25"/>
      <c r="H49" s="59"/>
    </row>
    <row r="50" spans="1:8" s="24" customFormat="1" ht="12.75" customHeight="1" x14ac:dyDescent="0.25">
      <c r="A50" s="25"/>
      <c r="B50" s="25"/>
      <c r="C50" s="25"/>
      <c r="D50" s="25"/>
      <c r="E50" s="25"/>
      <c r="F50" s="25"/>
      <c r="G50" s="25"/>
      <c r="H50" s="59"/>
    </row>
    <row r="51" spans="1:8" s="24" customFormat="1" ht="14.25" customHeight="1" x14ac:dyDescent="0.25">
      <c r="A51" s="25"/>
      <c r="B51" s="25"/>
      <c r="C51" s="25"/>
      <c r="D51" s="25"/>
      <c r="E51" s="25"/>
      <c r="F51" s="25"/>
      <c r="G51" s="25"/>
      <c r="H51" s="98"/>
    </row>
    <row r="52" spans="1:8" s="24" customFormat="1" ht="12.75" customHeight="1" x14ac:dyDescent="0.25">
      <c r="A52" s="25"/>
      <c r="B52" s="25"/>
      <c r="C52" s="25"/>
      <c r="D52" s="25"/>
      <c r="E52" s="25"/>
      <c r="F52" s="25"/>
      <c r="G52" s="25"/>
      <c r="H52" s="59"/>
    </row>
    <row r="53" spans="1:8" s="45" customFormat="1" ht="12.75" customHeight="1" x14ac:dyDescent="0.25">
      <c r="A53" s="25"/>
      <c r="B53" s="25"/>
      <c r="C53" s="25"/>
      <c r="D53" s="25"/>
      <c r="E53" s="25"/>
      <c r="F53" s="25"/>
      <c r="G53" s="25"/>
      <c r="H53" s="178"/>
    </row>
    <row r="54" spans="1:8" s="45" customFormat="1" ht="12.75" customHeight="1" x14ac:dyDescent="0.25">
      <c r="A54" s="25"/>
      <c r="B54" s="25"/>
      <c r="C54" s="25"/>
      <c r="D54" s="25"/>
      <c r="E54" s="25"/>
      <c r="F54" s="25"/>
      <c r="G54" s="25"/>
      <c r="H54" s="178"/>
    </row>
    <row r="55" spans="1:8" s="45" customFormat="1" ht="12.75" customHeight="1" x14ac:dyDescent="0.25">
      <c r="A55" s="25"/>
      <c r="B55" s="25"/>
      <c r="C55" s="25"/>
      <c r="D55" s="25"/>
      <c r="E55" s="25"/>
      <c r="F55" s="25"/>
      <c r="G55" s="25"/>
      <c r="H55" s="178"/>
    </row>
    <row r="56" spans="1:8" s="45" customFormat="1" ht="12.75" customHeight="1" x14ac:dyDescent="0.25">
      <c r="A56" s="25"/>
      <c r="B56" s="25"/>
      <c r="C56" s="25"/>
      <c r="D56" s="25"/>
      <c r="E56" s="25"/>
      <c r="F56" s="25"/>
      <c r="G56" s="25"/>
      <c r="H56" s="178"/>
    </row>
    <row r="57" spans="1:8" s="45" customFormat="1" ht="12.75" customHeight="1" x14ac:dyDescent="0.25">
      <c r="A57" s="25"/>
      <c r="B57" s="25"/>
      <c r="C57" s="25"/>
      <c r="D57" s="25"/>
      <c r="E57" s="25"/>
      <c r="F57" s="25"/>
      <c r="G57" s="25"/>
      <c r="H57" s="178"/>
    </row>
    <row r="58" spans="1:8" s="45" customFormat="1" ht="12.75" customHeight="1" x14ac:dyDescent="0.25">
      <c r="A58" s="25"/>
      <c r="B58" s="25"/>
      <c r="C58" s="25"/>
      <c r="D58" s="25"/>
      <c r="E58" s="25"/>
      <c r="F58" s="25"/>
      <c r="G58" s="25"/>
      <c r="H58" s="178"/>
    </row>
    <row r="59" spans="1:8" s="45" customFormat="1" ht="12.75" customHeight="1" x14ac:dyDescent="0.25">
      <c r="A59" s="25"/>
      <c r="B59" s="25"/>
      <c r="C59" s="25"/>
      <c r="D59" s="25"/>
      <c r="E59" s="25"/>
      <c r="F59" s="25"/>
      <c r="G59" s="25"/>
      <c r="H59" s="178"/>
    </row>
    <row r="60" spans="1:8" s="45" customFormat="1" ht="12.75" customHeight="1" x14ac:dyDescent="0.25">
      <c r="A60" s="25"/>
      <c r="B60" s="25"/>
      <c r="C60" s="25"/>
      <c r="D60" s="25"/>
      <c r="E60" s="25"/>
      <c r="F60" s="25"/>
      <c r="G60" s="25"/>
      <c r="H60" s="178"/>
    </row>
    <row r="61" spans="1:8" s="45" customFormat="1" ht="12.75" customHeight="1" x14ac:dyDescent="0.25">
      <c r="A61" s="25"/>
      <c r="B61" s="25"/>
      <c r="C61" s="25"/>
      <c r="D61" s="25"/>
      <c r="E61" s="25"/>
      <c r="F61" s="25"/>
      <c r="G61" s="25"/>
      <c r="H61" s="178"/>
    </row>
    <row r="62" spans="1:8" s="45" customFormat="1" ht="12.75" customHeight="1" x14ac:dyDescent="0.25">
      <c r="A62" s="25"/>
      <c r="B62" s="25"/>
      <c r="C62" s="25"/>
      <c r="D62" s="25"/>
      <c r="E62" s="25"/>
      <c r="F62" s="25"/>
      <c r="G62" s="25"/>
      <c r="H62" s="179"/>
    </row>
    <row r="63" spans="1:8" s="45" customFormat="1" ht="12.75" customHeight="1" x14ac:dyDescent="0.25">
      <c r="A63" s="25"/>
      <c r="B63" s="25"/>
      <c r="C63" s="25"/>
      <c r="D63" s="25"/>
      <c r="E63" s="25"/>
      <c r="F63" s="25"/>
      <c r="G63" s="25"/>
      <c r="H63" s="178"/>
    </row>
    <row r="64" spans="1:8" s="45" customFormat="1" ht="12.75" customHeight="1" x14ac:dyDescent="0.25">
      <c r="A64" s="25"/>
      <c r="B64" s="25"/>
      <c r="C64" s="25"/>
      <c r="D64" s="25"/>
      <c r="E64" s="25"/>
      <c r="F64" s="25"/>
      <c r="G64" s="25"/>
      <c r="H64" s="178"/>
    </row>
    <row r="65" spans="1:8" s="24" customFormat="1" ht="26.25" customHeight="1" x14ac:dyDescent="0.2">
      <c r="A65" s="907" t="s">
        <v>1769</v>
      </c>
      <c r="B65" s="907"/>
      <c r="C65" s="907"/>
      <c r="D65" s="907"/>
      <c r="E65" s="907"/>
      <c r="F65" s="907"/>
      <c r="G65" s="907"/>
      <c r="H65" s="59"/>
    </row>
    <row r="66" spans="1:8" s="24" customFormat="1" ht="14.25" customHeight="1" x14ac:dyDescent="0.25">
      <c r="B66" s="25"/>
      <c r="C66" s="25"/>
      <c r="D66" s="25"/>
      <c r="E66" s="25"/>
      <c r="F66" s="25"/>
      <c r="G66" s="25"/>
      <c r="H66" s="59"/>
    </row>
    <row r="67" spans="1:8" s="37" customFormat="1" ht="14.25" customHeight="1" x14ac:dyDescent="0.25">
      <c r="A67" s="25"/>
      <c r="B67" s="25"/>
      <c r="C67" s="25"/>
      <c r="D67" s="25"/>
      <c r="E67" s="25"/>
      <c r="F67" s="25"/>
      <c r="G67" s="25"/>
      <c r="H67" s="59"/>
    </row>
  </sheetData>
  <customSheetViews>
    <customSheetView guid="{F67F5823-51D5-4D47-B100-5B47C1E6BCB9}" showPageBreaks="1" fitToPage="1" printArea="1" topLeftCell="A23">
      <selection activeCell="C25" sqref="C25"/>
      <pageMargins left="0.75" right="0.75" top="1" bottom="1" header="0.5" footer="0.5"/>
      <printOptions horizontalCentered="1"/>
      <pageSetup scale="73" firstPageNumber="33" orientation="portrait" verticalDpi="300" r:id="rId1"/>
      <headerFooter alignWithMargins="0">
        <oddFooter>&amp;C&amp;P</oddFooter>
      </headerFooter>
    </customSheetView>
    <customSheetView guid="{9014CDA8-C3FC-41E6-A045-DAEFC55B82B1}" showPageBreaks="1" fitToPage="1" printArea="1">
      <selection activeCell="E45" sqref="E45"/>
      <pageMargins left="0.75" right="0.75" top="1" bottom="1" header="0.5" footer="0.5"/>
      <printOptions horizontalCentered="1"/>
      <pageSetup scale="73" firstPageNumber="33" orientation="portrait" verticalDpi="300" r:id="rId2"/>
      <headerFooter alignWithMargins="0">
        <oddFooter>&amp;C&amp;P</oddFooter>
      </headerFooter>
    </customSheetView>
  </customSheetViews>
  <mergeCells count="5">
    <mergeCell ref="A65:G65"/>
    <mergeCell ref="A1:G1"/>
    <mergeCell ref="A3:G3"/>
    <mergeCell ref="A5:G5"/>
    <mergeCell ref="A4:G4"/>
  </mergeCells>
  <phoneticPr fontId="0" type="noConversion"/>
  <hyperlinks>
    <hyperlink ref="A65:G65" r:id="rId3" display="Source: Statistics Canada. Table 11-10-0222-01 Household spending, Canada, regions and provinces" xr:uid="{00000000-0004-0000-1500-000000000000}"/>
  </hyperlinks>
  <printOptions horizontalCentered="1"/>
  <pageMargins left="0.74803149606299202" right="0.74803149606299202" top="0.98425196850393704" bottom="0.98425196850393704" header="0.511811023622047" footer="0.511811023622047"/>
  <pageSetup scale="76" firstPageNumber="29" orientation="portrait" useFirstPageNumber="1" r:id="rId4"/>
  <headerFooter differentFirst="1" alignWithMargins="0"/>
  <drawing r:id="rId5"/>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indexed="43"/>
    <pageSetUpPr fitToPage="1"/>
  </sheetPr>
  <dimension ref="A1:N90"/>
  <sheetViews>
    <sheetView zoomScaleNormal="100" workbookViewId="0">
      <selection sqref="A1:M1"/>
    </sheetView>
  </sheetViews>
  <sheetFormatPr defaultRowHeight="12.75" x14ac:dyDescent="0.2"/>
  <cols>
    <col min="1" max="1" width="7.5703125" style="1" customWidth="1"/>
    <col min="2" max="2" width="2.28515625" style="1" customWidth="1"/>
    <col min="3" max="3" width="15" customWidth="1"/>
    <col min="4" max="4" width="15.42578125" customWidth="1"/>
    <col min="5" max="6" width="15.140625" customWidth="1"/>
    <col min="7" max="7" width="2.140625" customWidth="1"/>
    <col min="8" max="8" width="13.7109375" customWidth="1"/>
    <col min="9" max="9" width="2.140625" customWidth="1"/>
    <col min="10" max="10" width="13.7109375" customWidth="1"/>
    <col min="11" max="11" width="2.140625" customWidth="1"/>
    <col min="12" max="12" width="13.7109375" customWidth="1"/>
    <col min="13" max="13" width="2.140625" customWidth="1"/>
    <col min="14" max="14" width="10.42578125" customWidth="1"/>
  </cols>
  <sheetData>
    <row r="1" spans="1:13" ht="18" x14ac:dyDescent="0.25">
      <c r="A1" s="837" t="s">
        <v>1087</v>
      </c>
      <c r="B1" s="837"/>
      <c r="C1" s="837"/>
      <c r="D1" s="837"/>
      <c r="E1" s="837"/>
      <c r="F1" s="837"/>
      <c r="G1" s="837"/>
      <c r="H1" s="837"/>
      <c r="I1" s="837"/>
      <c r="J1" s="837"/>
      <c r="K1" s="837"/>
      <c r="L1" s="837"/>
      <c r="M1" s="837"/>
    </row>
    <row r="2" spans="1:13" ht="18" x14ac:dyDescent="0.25">
      <c r="A2" s="14"/>
      <c r="B2" s="14"/>
      <c r="C2" s="43"/>
    </row>
    <row r="3" spans="1:13" ht="18" x14ac:dyDescent="0.25">
      <c r="A3" s="837" t="s">
        <v>2568</v>
      </c>
      <c r="B3" s="837"/>
      <c r="C3" s="837"/>
      <c r="D3" s="837"/>
      <c r="E3" s="837"/>
      <c r="F3" s="837"/>
      <c r="G3" s="837"/>
      <c r="H3" s="837"/>
      <c r="I3" s="837"/>
      <c r="J3" s="837"/>
      <c r="K3" s="837"/>
      <c r="L3" s="837"/>
      <c r="M3" s="837"/>
    </row>
    <row r="4" spans="1:13" ht="18" x14ac:dyDescent="0.25">
      <c r="A4" s="837" t="s">
        <v>381</v>
      </c>
      <c r="B4" s="837"/>
      <c r="C4" s="837"/>
      <c r="D4" s="837"/>
      <c r="E4" s="837"/>
      <c r="F4" s="837"/>
      <c r="G4" s="837"/>
      <c r="H4" s="837"/>
      <c r="I4" s="837"/>
      <c r="J4" s="837"/>
      <c r="K4" s="837"/>
      <c r="L4" s="837"/>
      <c r="M4" s="837"/>
    </row>
    <row r="5" spans="1:13" ht="18" customHeight="1" x14ac:dyDescent="0.25">
      <c r="A5" s="837" t="s">
        <v>466</v>
      </c>
      <c r="B5" s="837"/>
      <c r="C5" s="837"/>
      <c r="D5" s="837"/>
      <c r="E5" s="837"/>
      <c r="F5" s="837"/>
      <c r="G5" s="837"/>
      <c r="H5" s="837"/>
      <c r="I5" s="837"/>
      <c r="J5" s="837"/>
      <c r="K5" s="837"/>
      <c r="L5" s="837"/>
      <c r="M5" s="837"/>
    </row>
    <row r="7" spans="1:13" s="29" customFormat="1" ht="15" x14ac:dyDescent="0.25"/>
    <row r="8" spans="1:13" s="29" customFormat="1" ht="15" x14ac:dyDescent="0.25">
      <c r="C8" s="29" t="s">
        <v>147</v>
      </c>
      <c r="D8" s="29" t="s">
        <v>778</v>
      </c>
      <c r="H8" s="908" t="s">
        <v>779</v>
      </c>
      <c r="I8" s="908"/>
    </row>
    <row r="9" spans="1:13" s="29" customFormat="1" ht="15" x14ac:dyDescent="0.25">
      <c r="A9" s="29" t="s">
        <v>537</v>
      </c>
      <c r="C9" s="29" t="s">
        <v>780</v>
      </c>
      <c r="D9" s="29" t="s">
        <v>777</v>
      </c>
      <c r="E9" s="29" t="s">
        <v>619</v>
      </c>
      <c r="F9" s="908" t="s">
        <v>826</v>
      </c>
      <c r="G9" s="908"/>
      <c r="H9" s="908" t="s">
        <v>777</v>
      </c>
      <c r="I9" s="908"/>
      <c r="J9" s="908" t="s">
        <v>1107</v>
      </c>
      <c r="K9" s="908"/>
      <c r="L9" s="908" t="s">
        <v>1108</v>
      </c>
      <c r="M9" s="908"/>
    </row>
    <row r="10" spans="1:13" ht="4.5" customHeight="1" thickBot="1" x14ac:dyDescent="0.25">
      <c r="A10" s="74"/>
      <c r="B10" s="74"/>
      <c r="C10" s="16"/>
      <c r="D10" s="17"/>
      <c r="E10" s="17"/>
      <c r="F10" s="915"/>
      <c r="G10" s="915"/>
      <c r="H10" s="17"/>
      <c r="I10" s="17"/>
      <c r="J10" s="17"/>
      <c r="K10" s="17"/>
      <c r="L10" s="17"/>
      <c r="M10" s="17"/>
    </row>
    <row r="11" spans="1:13" ht="4.5" customHeight="1" x14ac:dyDescent="0.2">
      <c r="C11" s="2"/>
      <c r="D11" s="13"/>
      <c r="F11" s="916"/>
      <c r="G11" s="916"/>
      <c r="H11" s="13"/>
      <c r="I11" s="13"/>
      <c r="J11" s="13"/>
      <c r="K11" s="13"/>
      <c r="L11" s="13"/>
      <c r="M11" s="13"/>
    </row>
    <row r="12" spans="1:13" s="24" customFormat="1" ht="14.25" x14ac:dyDescent="0.2">
      <c r="A12" s="845" t="s">
        <v>2523</v>
      </c>
      <c r="B12" s="845"/>
      <c r="C12" s="413">
        <v>866.91</v>
      </c>
      <c r="D12" s="413">
        <v>987.13</v>
      </c>
      <c r="E12" s="413">
        <v>935.88</v>
      </c>
      <c r="F12" s="914">
        <v>987.18</v>
      </c>
      <c r="G12" s="914"/>
      <c r="H12" s="914">
        <v>845.98</v>
      </c>
      <c r="I12" s="914"/>
      <c r="J12" s="914">
        <v>684.37</v>
      </c>
      <c r="K12" s="914"/>
      <c r="L12" s="914">
        <v>1191.8900000000001</v>
      </c>
      <c r="M12" s="914"/>
    </row>
    <row r="13" spans="1:13" s="24" customFormat="1" ht="14.25" customHeight="1" x14ac:dyDescent="0.2">
      <c r="A13" s="397" t="s">
        <v>2524</v>
      </c>
      <c r="B13" s="669" t="s">
        <v>1968</v>
      </c>
      <c r="C13" s="413">
        <v>943.27</v>
      </c>
      <c r="D13" s="413">
        <v>1078.75</v>
      </c>
      <c r="E13" s="413">
        <v>1005.82</v>
      </c>
      <c r="F13" s="914">
        <v>1090.07</v>
      </c>
      <c r="G13" s="914"/>
      <c r="H13" s="914">
        <v>919.05</v>
      </c>
      <c r="I13" s="914"/>
      <c r="J13" s="914">
        <v>732.72</v>
      </c>
      <c r="K13" s="914"/>
      <c r="L13" s="914">
        <v>1240.07</v>
      </c>
      <c r="M13" s="914"/>
    </row>
    <row r="14" spans="1:13" s="24" customFormat="1" ht="14.25" customHeight="1" x14ac:dyDescent="0.2">
      <c r="A14" s="397" t="s">
        <v>2525</v>
      </c>
      <c r="B14" s="669" t="s">
        <v>1968</v>
      </c>
      <c r="C14" s="413">
        <v>945.53</v>
      </c>
      <c r="D14" s="413">
        <v>1062.3699999999999</v>
      </c>
      <c r="E14" s="413" t="s">
        <v>1070</v>
      </c>
      <c r="F14" s="914">
        <v>1032.1099999999999</v>
      </c>
      <c r="G14" s="914"/>
      <c r="H14" s="914">
        <v>924.6</v>
      </c>
      <c r="I14" s="914"/>
      <c r="J14" s="914">
        <v>708.69</v>
      </c>
      <c r="K14" s="914"/>
      <c r="L14" s="914">
        <v>1244.23</v>
      </c>
      <c r="M14" s="914"/>
    </row>
    <row r="15" spans="1:13" s="102" customFormat="1" ht="14.25" customHeight="1" x14ac:dyDescent="0.2">
      <c r="A15" s="397" t="s">
        <v>2526</v>
      </c>
      <c r="B15" s="669" t="s">
        <v>1968</v>
      </c>
      <c r="C15" s="413">
        <v>974.81</v>
      </c>
      <c r="D15" s="413">
        <v>1110.0999999999999</v>
      </c>
      <c r="E15" s="413">
        <v>1071.99</v>
      </c>
      <c r="F15" s="914">
        <v>1085.3499999999999</v>
      </c>
      <c r="G15" s="914"/>
      <c r="H15" s="914">
        <v>950.69</v>
      </c>
      <c r="I15" s="914"/>
      <c r="J15" s="914">
        <v>785.63</v>
      </c>
      <c r="K15" s="914"/>
      <c r="L15" s="914">
        <v>1305.9100000000001</v>
      </c>
      <c r="M15" s="914"/>
    </row>
    <row r="16" spans="1:13" s="102" customFormat="1" ht="16.5" x14ac:dyDescent="0.2">
      <c r="A16" s="397" t="s">
        <v>2527</v>
      </c>
      <c r="B16" s="669" t="s">
        <v>1968</v>
      </c>
      <c r="C16" s="413">
        <v>1016.75</v>
      </c>
      <c r="D16" s="413">
        <v>1188.75</v>
      </c>
      <c r="E16" s="413">
        <v>1154.93</v>
      </c>
      <c r="F16" s="914">
        <v>1159.69</v>
      </c>
      <c r="G16" s="914"/>
      <c r="H16" s="914">
        <v>984.67</v>
      </c>
      <c r="I16" s="914"/>
      <c r="J16" s="914">
        <v>787.11</v>
      </c>
      <c r="K16" s="914"/>
      <c r="L16" s="914">
        <v>1335.48</v>
      </c>
      <c r="M16" s="914"/>
    </row>
    <row r="17" spans="1:13" s="102" customFormat="1" ht="16.149999999999999" customHeight="1" x14ac:dyDescent="0.2">
      <c r="A17" s="397" t="s">
        <v>2528</v>
      </c>
      <c r="B17" s="669" t="s">
        <v>1970</v>
      </c>
      <c r="C17" s="413">
        <v>1074.25</v>
      </c>
      <c r="D17" s="413">
        <v>1216.76</v>
      </c>
      <c r="E17" s="413">
        <v>1231.7</v>
      </c>
      <c r="F17" s="914">
        <v>1176.8900000000001</v>
      </c>
      <c r="G17" s="914"/>
      <c r="H17" s="914">
        <v>1046.67</v>
      </c>
      <c r="I17" s="914"/>
      <c r="J17" s="914">
        <v>858.01</v>
      </c>
      <c r="K17" s="914"/>
      <c r="L17" s="914">
        <v>1416.61</v>
      </c>
      <c r="M17" s="914"/>
    </row>
    <row r="18" spans="1:13" s="102" customFormat="1" ht="14.25" x14ac:dyDescent="0.2">
      <c r="A18" s="19"/>
      <c r="B18" s="19"/>
      <c r="C18" s="413"/>
      <c r="D18" s="413"/>
      <c r="E18" s="413"/>
      <c r="F18" s="413"/>
      <c r="G18" s="413"/>
      <c r="H18" s="413"/>
      <c r="I18" s="413"/>
      <c r="J18" s="413"/>
      <c r="K18" s="413"/>
      <c r="L18" s="413"/>
    </row>
    <row r="19" spans="1:13" s="102" customFormat="1" ht="14.25" x14ac:dyDescent="0.2">
      <c r="A19" s="9" t="s">
        <v>2488</v>
      </c>
      <c r="B19" s="9"/>
      <c r="C19" s="413"/>
      <c r="D19" s="413"/>
      <c r="E19" s="413"/>
      <c r="F19" s="413"/>
      <c r="G19" s="413"/>
      <c r="H19" s="413"/>
      <c r="I19" s="413"/>
      <c r="J19" s="413"/>
      <c r="K19" s="413"/>
      <c r="L19" s="413"/>
    </row>
    <row r="20" spans="1:13" s="102" customFormat="1" ht="14.25" x14ac:dyDescent="0.2">
      <c r="A20" s="9"/>
      <c r="B20" s="9"/>
      <c r="C20" s="403"/>
      <c r="D20" s="403"/>
      <c r="E20" s="403"/>
      <c r="F20" s="403"/>
      <c r="G20" s="403"/>
      <c r="H20" s="403"/>
      <c r="I20" s="403"/>
      <c r="J20" s="403"/>
      <c r="K20" s="403"/>
      <c r="L20" s="403"/>
    </row>
    <row r="21" spans="1:13" s="24" customFormat="1" ht="15" customHeight="1" x14ac:dyDescent="0.2">
      <c r="A21" s="892" t="s">
        <v>1811</v>
      </c>
      <c r="B21" s="892"/>
      <c r="C21" s="892"/>
      <c r="D21" s="892"/>
      <c r="E21" s="892"/>
      <c r="F21" s="892"/>
      <c r="G21" s="892"/>
      <c r="H21" s="892"/>
      <c r="I21" s="892"/>
      <c r="J21" s="892"/>
      <c r="K21" s="892"/>
      <c r="L21" s="892"/>
    </row>
    <row r="22" spans="1:13" s="24" customFormat="1" ht="14.25" customHeight="1" x14ac:dyDescent="0.2">
      <c r="A22" s="482"/>
      <c r="B22" s="482"/>
      <c r="C22" s="482"/>
      <c r="D22" s="482"/>
      <c r="E22" s="482"/>
      <c r="F22" s="482"/>
      <c r="G22" s="482"/>
      <c r="H22" s="482"/>
      <c r="I22" s="482"/>
      <c r="J22" s="482"/>
      <c r="K22" s="482"/>
      <c r="L22" s="482"/>
    </row>
    <row r="23" spans="1:13" s="25" customFormat="1" ht="18" x14ac:dyDescent="0.25">
      <c r="A23" s="837" t="s">
        <v>1089</v>
      </c>
      <c r="B23" s="837"/>
      <c r="C23" s="837"/>
      <c r="D23" s="837"/>
      <c r="E23" s="837"/>
      <c r="F23" s="837"/>
      <c r="G23" s="837"/>
      <c r="H23" s="837"/>
      <c r="I23" s="837"/>
      <c r="J23" s="837"/>
      <c r="K23" s="837"/>
      <c r="L23" s="837"/>
      <c r="M23" s="837"/>
    </row>
    <row r="24" spans="1:13" s="25" customFormat="1" ht="18" x14ac:dyDescent="0.25">
      <c r="A24" s="43"/>
      <c r="B24" s="43"/>
    </row>
    <row r="25" spans="1:13" s="25" customFormat="1" ht="18" x14ac:dyDescent="0.25">
      <c r="A25" s="837" t="s">
        <v>2569</v>
      </c>
      <c r="B25" s="837"/>
      <c r="C25" s="837"/>
      <c r="D25" s="837"/>
      <c r="E25" s="837"/>
      <c r="F25" s="837"/>
      <c r="G25" s="837"/>
      <c r="H25" s="837"/>
      <c r="I25" s="837"/>
      <c r="J25" s="837"/>
      <c r="K25" s="837"/>
      <c r="L25" s="837"/>
      <c r="M25" s="837"/>
    </row>
    <row r="26" spans="1:13" s="25" customFormat="1" ht="18" x14ac:dyDescent="0.25">
      <c r="A26" s="837" t="s">
        <v>381</v>
      </c>
      <c r="B26" s="837"/>
      <c r="C26" s="837"/>
      <c r="D26" s="837"/>
      <c r="E26" s="837"/>
      <c r="F26" s="837"/>
      <c r="G26" s="837"/>
      <c r="H26" s="837"/>
      <c r="I26" s="837"/>
      <c r="J26" s="837"/>
      <c r="K26" s="837"/>
      <c r="L26" s="837"/>
      <c r="M26" s="837"/>
    </row>
    <row r="27" spans="1:13" s="25" customFormat="1" ht="18" x14ac:dyDescent="0.25">
      <c r="A27" s="837" t="s">
        <v>701</v>
      </c>
      <c r="B27" s="837"/>
      <c r="C27" s="837"/>
      <c r="D27" s="837"/>
      <c r="E27" s="837"/>
      <c r="F27" s="837"/>
      <c r="G27" s="837"/>
      <c r="H27" s="837"/>
      <c r="I27" s="837"/>
      <c r="J27" s="837"/>
      <c r="K27" s="837"/>
      <c r="L27" s="837"/>
      <c r="M27" s="837"/>
    </row>
    <row r="30" spans="1:13" s="15" customFormat="1" ht="16.5" customHeight="1" x14ac:dyDescent="0.25">
      <c r="E30" s="32" t="s">
        <v>2524</v>
      </c>
      <c r="F30" s="32" t="s">
        <v>2525</v>
      </c>
      <c r="G30" s="725" t="s">
        <v>1968</v>
      </c>
      <c r="H30" s="32" t="s">
        <v>2526</v>
      </c>
      <c r="I30" s="725" t="s">
        <v>1968</v>
      </c>
      <c r="J30" s="32" t="s">
        <v>2527</v>
      </c>
      <c r="K30" s="725" t="s">
        <v>1968</v>
      </c>
      <c r="L30" s="32" t="s">
        <v>2528</v>
      </c>
      <c r="M30" s="725" t="s">
        <v>1970</v>
      </c>
    </row>
    <row r="31" spans="1:13" s="15" customFormat="1" ht="4.5" customHeight="1" thickBot="1" x14ac:dyDescent="0.3">
      <c r="A31" s="21"/>
      <c r="B31" s="21"/>
      <c r="C31" s="21"/>
      <c r="D31" s="21"/>
      <c r="E31" s="21"/>
      <c r="F31" s="21"/>
      <c r="G31" s="21"/>
      <c r="H31" s="21"/>
      <c r="I31" s="21"/>
      <c r="J31" s="21"/>
      <c r="K31" s="21"/>
      <c r="L31" s="21"/>
      <c r="M31" s="21"/>
    </row>
    <row r="32" spans="1:13" ht="4.5" customHeight="1" x14ac:dyDescent="0.2"/>
    <row r="33" spans="1:13" s="28" customFormat="1" ht="15" x14ac:dyDescent="0.25">
      <c r="A33" s="28" t="s">
        <v>311</v>
      </c>
      <c r="E33" s="50">
        <v>772366</v>
      </c>
      <c r="F33" s="843">
        <v>878027</v>
      </c>
      <c r="G33" s="843"/>
      <c r="H33" s="843">
        <v>971252</v>
      </c>
      <c r="I33" s="843"/>
      <c r="J33" s="843">
        <v>1106786</v>
      </c>
      <c r="K33" s="843"/>
      <c r="L33" s="843">
        <v>1217263</v>
      </c>
      <c r="M33" s="843"/>
    </row>
    <row r="34" spans="1:13" s="128" customFormat="1" ht="14.25" x14ac:dyDescent="0.2">
      <c r="A34" s="24" t="s">
        <v>1221</v>
      </c>
      <c r="B34" s="24"/>
      <c r="E34" s="12">
        <v>308301</v>
      </c>
      <c r="F34" s="840">
        <v>345080</v>
      </c>
      <c r="G34" s="840"/>
      <c r="H34" s="840">
        <v>376467</v>
      </c>
      <c r="I34" s="840"/>
      <c r="J34" s="840">
        <v>440843</v>
      </c>
      <c r="K34" s="840"/>
      <c r="L34" s="840">
        <v>466140</v>
      </c>
      <c r="M34" s="840"/>
    </row>
    <row r="35" spans="1:13" s="128" customFormat="1" ht="14.25" x14ac:dyDescent="0.2">
      <c r="A35" s="24" t="s">
        <v>247</v>
      </c>
      <c r="B35" s="24"/>
      <c r="E35" s="12">
        <v>288214</v>
      </c>
      <c r="F35" s="840">
        <v>347973</v>
      </c>
      <c r="G35" s="840"/>
      <c r="H35" s="840">
        <v>399286</v>
      </c>
      <c r="I35" s="840"/>
      <c r="J35" s="840">
        <v>444805</v>
      </c>
      <c r="K35" s="840"/>
      <c r="L35" s="840">
        <v>526496</v>
      </c>
      <c r="M35" s="840"/>
    </row>
    <row r="36" spans="1:13" s="128" customFormat="1" ht="14.25" x14ac:dyDescent="0.2">
      <c r="A36" s="24" t="s">
        <v>60</v>
      </c>
      <c r="B36" s="24"/>
      <c r="E36" s="12">
        <v>175851</v>
      </c>
      <c r="F36" s="840">
        <v>184974</v>
      </c>
      <c r="G36" s="840"/>
      <c r="H36" s="840">
        <v>195499</v>
      </c>
      <c r="I36" s="840"/>
      <c r="J36" s="840">
        <v>221138</v>
      </c>
      <c r="K36" s="840"/>
      <c r="L36" s="840">
        <v>224627</v>
      </c>
      <c r="M36" s="840"/>
    </row>
    <row r="37" spans="1:13" s="128" customFormat="1" ht="14.25" x14ac:dyDescent="0.2">
      <c r="E37" s="12"/>
      <c r="F37" s="12"/>
      <c r="G37" s="12"/>
      <c r="H37" s="20"/>
      <c r="I37" s="20"/>
      <c r="J37" s="20"/>
      <c r="K37" s="20"/>
      <c r="L37" s="20"/>
      <c r="M37" s="20"/>
    </row>
    <row r="38" spans="1:13" s="28" customFormat="1" ht="15" x14ac:dyDescent="0.25">
      <c r="A38" s="28" t="s">
        <v>1133</v>
      </c>
      <c r="E38" s="50">
        <v>2515177</v>
      </c>
      <c r="F38" s="843">
        <v>2778909</v>
      </c>
      <c r="G38" s="843"/>
      <c r="H38" s="843">
        <v>2985055</v>
      </c>
      <c r="I38" s="843"/>
      <c r="J38" s="843">
        <v>3219852</v>
      </c>
      <c r="K38" s="843"/>
      <c r="L38" s="843">
        <v>3508635</v>
      </c>
      <c r="M38" s="843"/>
    </row>
    <row r="39" spans="1:13" s="128" customFormat="1" ht="14.25" x14ac:dyDescent="0.2">
      <c r="A39" s="128" t="s">
        <v>249</v>
      </c>
      <c r="E39" s="12">
        <v>351715</v>
      </c>
      <c r="F39" s="840">
        <v>389049</v>
      </c>
      <c r="G39" s="840"/>
      <c r="H39" s="840">
        <v>413519</v>
      </c>
      <c r="I39" s="840"/>
      <c r="J39" s="840">
        <v>433781</v>
      </c>
      <c r="K39" s="840"/>
      <c r="L39" s="840">
        <v>462377</v>
      </c>
      <c r="M39" s="840"/>
    </row>
    <row r="40" spans="1:13" s="128" customFormat="1" ht="14.25" x14ac:dyDescent="0.2">
      <c r="A40" s="128" t="s">
        <v>503</v>
      </c>
      <c r="E40" s="12">
        <v>105981</v>
      </c>
      <c r="F40" s="840">
        <v>105069</v>
      </c>
      <c r="G40" s="840"/>
      <c r="H40" s="840">
        <v>114761</v>
      </c>
      <c r="I40" s="840"/>
      <c r="J40" s="840">
        <v>120499</v>
      </c>
      <c r="K40" s="840"/>
      <c r="L40" s="840">
        <v>129645</v>
      </c>
      <c r="M40" s="840"/>
    </row>
    <row r="41" spans="1:13" s="128" customFormat="1" ht="14.25" x14ac:dyDescent="0.2">
      <c r="A41" s="128" t="s">
        <v>726</v>
      </c>
      <c r="E41" s="12">
        <v>30378</v>
      </c>
      <c r="F41" s="840">
        <v>29579</v>
      </c>
      <c r="G41" s="840"/>
      <c r="H41" s="840">
        <v>31565</v>
      </c>
      <c r="I41" s="840"/>
      <c r="J41" s="840">
        <v>29829</v>
      </c>
      <c r="K41" s="840"/>
      <c r="L41" s="840">
        <v>28018</v>
      </c>
      <c r="M41" s="840"/>
    </row>
    <row r="42" spans="1:13" s="128" customFormat="1" ht="14.25" x14ac:dyDescent="0.2">
      <c r="A42" s="128" t="s">
        <v>1197</v>
      </c>
      <c r="E42" s="12">
        <v>189165</v>
      </c>
      <c r="F42" s="840">
        <v>190601</v>
      </c>
      <c r="G42" s="840"/>
      <c r="H42" s="840">
        <v>202797</v>
      </c>
      <c r="I42" s="840"/>
      <c r="J42" s="840">
        <v>227335</v>
      </c>
      <c r="K42" s="840"/>
      <c r="L42" s="840">
        <v>287137</v>
      </c>
      <c r="M42" s="840"/>
    </row>
    <row r="43" spans="1:13" s="128" customFormat="1" ht="14.25" x14ac:dyDescent="0.2">
      <c r="A43" s="128" t="s">
        <v>611</v>
      </c>
      <c r="E43" s="12">
        <v>463861</v>
      </c>
      <c r="F43" s="840">
        <v>531160</v>
      </c>
      <c r="G43" s="840"/>
      <c r="H43" s="840">
        <v>620896</v>
      </c>
      <c r="I43" s="840"/>
      <c r="J43" s="840">
        <v>651941</v>
      </c>
      <c r="K43" s="840"/>
      <c r="L43" s="840">
        <v>735163</v>
      </c>
      <c r="M43" s="840"/>
    </row>
    <row r="44" spans="1:13" s="128" customFormat="1" ht="14.25" x14ac:dyDescent="0.2">
      <c r="A44" s="128" t="s">
        <v>735</v>
      </c>
      <c r="E44" s="12">
        <v>327441</v>
      </c>
      <c r="F44" s="840">
        <v>349036</v>
      </c>
      <c r="G44" s="840"/>
      <c r="H44" s="840">
        <v>372567</v>
      </c>
      <c r="I44" s="840"/>
      <c r="J44" s="840">
        <v>401627</v>
      </c>
      <c r="K44" s="840"/>
      <c r="L44" s="840">
        <v>418563</v>
      </c>
      <c r="M44" s="840"/>
    </row>
    <row r="45" spans="1:13" s="128" customFormat="1" ht="14.25" x14ac:dyDescent="0.2">
      <c r="A45" s="131" t="s">
        <v>251</v>
      </c>
      <c r="B45" s="131"/>
      <c r="E45" s="12">
        <v>540699</v>
      </c>
      <c r="F45" s="840">
        <v>587034</v>
      </c>
      <c r="G45" s="840"/>
      <c r="H45" s="840">
        <v>629922</v>
      </c>
      <c r="I45" s="840"/>
      <c r="J45" s="840">
        <v>694804</v>
      </c>
      <c r="K45" s="840"/>
      <c r="L45" s="840">
        <v>763362</v>
      </c>
      <c r="M45" s="840"/>
    </row>
    <row r="46" spans="1:13" s="128" customFormat="1" ht="14.25" x14ac:dyDescent="0.2">
      <c r="A46" s="131" t="s">
        <v>945</v>
      </c>
      <c r="B46" s="131"/>
      <c r="E46" s="12"/>
      <c r="F46" s="12"/>
      <c r="G46" s="12"/>
      <c r="H46" s="840"/>
      <c r="I46" s="840"/>
      <c r="J46" s="840"/>
      <c r="K46" s="840"/>
      <c r="L46" s="840"/>
      <c r="M46" s="840"/>
    </row>
    <row r="47" spans="1:13" s="45" customFormat="1" x14ac:dyDescent="0.2">
      <c r="A47" s="228" t="s">
        <v>410</v>
      </c>
      <c r="B47" s="228"/>
      <c r="E47" s="180">
        <v>311904</v>
      </c>
      <c r="F47" s="910">
        <v>388131</v>
      </c>
      <c r="G47" s="910"/>
      <c r="H47" s="910">
        <v>377782</v>
      </c>
      <c r="I47" s="910"/>
      <c r="J47" s="910">
        <v>415028</v>
      </c>
      <c r="K47" s="910"/>
      <c r="L47" s="910">
        <v>424633</v>
      </c>
      <c r="M47" s="910"/>
    </row>
    <row r="48" spans="1:13" s="45" customFormat="1" x14ac:dyDescent="0.2">
      <c r="A48" s="228" t="s">
        <v>946</v>
      </c>
      <c r="B48" s="228"/>
      <c r="E48" s="180">
        <v>155279</v>
      </c>
      <c r="F48" s="910">
        <v>168264</v>
      </c>
      <c r="G48" s="910"/>
      <c r="H48" s="910">
        <v>175888</v>
      </c>
      <c r="I48" s="910"/>
      <c r="J48" s="910">
        <v>191894</v>
      </c>
      <c r="K48" s="910"/>
      <c r="L48" s="910">
        <v>196913</v>
      </c>
      <c r="M48" s="910"/>
    </row>
    <row r="49" spans="1:14" s="45" customFormat="1" x14ac:dyDescent="0.2">
      <c r="A49" s="228" t="s">
        <v>402</v>
      </c>
      <c r="B49" s="228"/>
      <c r="E49" s="180">
        <v>38754</v>
      </c>
      <c r="F49" s="910">
        <v>40986</v>
      </c>
      <c r="G49" s="910"/>
      <c r="H49" s="910">
        <v>45358</v>
      </c>
      <c r="I49" s="910"/>
      <c r="J49" s="910">
        <v>53114</v>
      </c>
      <c r="K49" s="910"/>
      <c r="L49" s="910">
        <v>62824</v>
      </c>
      <c r="M49" s="910"/>
    </row>
    <row r="50" spans="1:14" s="45" customFormat="1" ht="4.5" customHeight="1" thickBot="1" x14ac:dyDescent="0.25">
      <c r="A50" s="228"/>
      <c r="B50" s="228"/>
      <c r="E50" s="729"/>
      <c r="F50" s="911"/>
      <c r="G50" s="911"/>
      <c r="H50" s="729"/>
      <c r="I50" s="729"/>
      <c r="J50" s="729"/>
      <c r="K50" s="729"/>
      <c r="L50" s="729"/>
      <c r="M50" s="729"/>
    </row>
    <row r="51" spans="1:14" s="45" customFormat="1" ht="4.5" customHeight="1" x14ac:dyDescent="0.2">
      <c r="A51" s="228"/>
      <c r="B51" s="228"/>
      <c r="E51" s="180"/>
      <c r="F51" s="912"/>
      <c r="G51" s="912"/>
      <c r="H51" s="180"/>
      <c r="I51" s="180"/>
      <c r="J51" s="180"/>
      <c r="K51" s="180"/>
      <c r="L51" s="180"/>
      <c r="M51" s="180"/>
    </row>
    <row r="52" spans="1:14" s="128" customFormat="1" ht="14.25" x14ac:dyDescent="0.2">
      <c r="A52" s="131" t="s">
        <v>736</v>
      </c>
      <c r="B52" s="131"/>
      <c r="E52" s="12">
        <v>3287543</v>
      </c>
      <c r="F52" s="840">
        <v>3656936</v>
      </c>
      <c r="G52" s="840"/>
      <c r="H52" s="840">
        <v>3956307</v>
      </c>
      <c r="I52" s="840"/>
      <c r="J52" s="840">
        <v>4326638</v>
      </c>
      <c r="K52" s="840"/>
      <c r="L52" s="840">
        <v>4725898</v>
      </c>
      <c r="M52" s="840"/>
    </row>
    <row r="53" spans="1:14" s="128" customFormat="1" ht="14.25" x14ac:dyDescent="0.2">
      <c r="A53" s="9" t="s">
        <v>1583</v>
      </c>
      <c r="B53" s="9"/>
      <c r="E53" s="12">
        <v>487149</v>
      </c>
      <c r="F53" s="840">
        <v>530502</v>
      </c>
      <c r="G53" s="840"/>
      <c r="H53" s="840">
        <v>575147</v>
      </c>
      <c r="I53" s="840"/>
      <c r="J53" s="840">
        <v>622716</v>
      </c>
      <c r="K53" s="840"/>
      <c r="L53" s="840">
        <v>675755</v>
      </c>
      <c r="M53" s="840"/>
    </row>
    <row r="54" spans="1:14" s="128" customFormat="1" ht="4.5" customHeight="1" thickBot="1" x14ac:dyDescent="0.25">
      <c r="A54" s="131"/>
      <c r="B54" s="131"/>
      <c r="E54" s="730"/>
      <c r="F54" s="730"/>
      <c r="G54" s="730"/>
      <c r="H54" s="730"/>
      <c r="I54" s="730"/>
      <c r="J54" s="730"/>
      <c r="K54" s="730"/>
      <c r="L54" s="730"/>
      <c r="M54" s="730"/>
    </row>
    <row r="55" spans="1:14" s="128" customFormat="1" ht="4.5" customHeight="1" x14ac:dyDescent="0.2">
      <c r="A55" s="131"/>
      <c r="B55" s="131"/>
      <c r="E55" s="12"/>
      <c r="F55" s="12"/>
      <c r="G55" s="12"/>
      <c r="H55" s="12"/>
      <c r="I55" s="12"/>
      <c r="J55" s="12"/>
      <c r="K55" s="12"/>
      <c r="L55" s="12"/>
      <c r="M55" s="12"/>
    </row>
    <row r="56" spans="1:14" s="28" customFormat="1" ht="15" x14ac:dyDescent="0.25">
      <c r="A56" s="53" t="s">
        <v>737</v>
      </c>
      <c r="B56" s="53"/>
      <c r="E56" s="50">
        <v>3774692</v>
      </c>
      <c r="F56" s="843">
        <v>4187438</v>
      </c>
      <c r="G56" s="843"/>
      <c r="H56" s="843">
        <v>4531454</v>
      </c>
      <c r="I56" s="843"/>
      <c r="J56" s="843">
        <v>4949354</v>
      </c>
      <c r="K56" s="843"/>
      <c r="L56" s="843">
        <v>5401653</v>
      </c>
      <c r="M56" s="843"/>
    </row>
    <row r="57" spans="1:14" s="28" customFormat="1" ht="15" x14ac:dyDescent="0.25">
      <c r="A57" s="165" t="s">
        <v>1183</v>
      </c>
      <c r="B57" s="165"/>
      <c r="E57" s="187">
        <v>1.8</v>
      </c>
      <c r="F57" s="842">
        <v>10.9</v>
      </c>
      <c r="G57" s="842"/>
      <c r="H57" s="842">
        <v>8.1999999999999993</v>
      </c>
      <c r="I57" s="842"/>
      <c r="J57" s="842">
        <v>9.1999999999999993</v>
      </c>
      <c r="K57" s="842"/>
      <c r="L57" s="842">
        <v>9.1</v>
      </c>
      <c r="M57" s="842"/>
    </row>
    <row r="59" spans="1:14" ht="14.25" x14ac:dyDescent="0.2">
      <c r="A59" s="131" t="s">
        <v>790</v>
      </c>
      <c r="B59" s="131"/>
      <c r="E59" s="42"/>
      <c r="L59" s="218"/>
      <c r="M59" s="97"/>
    </row>
    <row r="60" spans="1:14" ht="14.25" x14ac:dyDescent="0.2">
      <c r="A60" s="131" t="s">
        <v>352</v>
      </c>
      <c r="B60" s="131"/>
    </row>
    <row r="61" spans="1:14" ht="14.25" x14ac:dyDescent="0.2">
      <c r="A61" s="913" t="s">
        <v>1812</v>
      </c>
      <c r="B61" s="913"/>
      <c r="C61" s="913"/>
      <c r="D61" s="913"/>
      <c r="E61" s="913"/>
      <c r="F61" s="913"/>
      <c r="G61" s="913"/>
      <c r="H61" s="913"/>
      <c r="I61" s="913"/>
      <c r="J61" s="913"/>
      <c r="K61" s="913"/>
      <c r="L61" s="913"/>
    </row>
    <row r="64" spans="1:14" s="24" customFormat="1" ht="18" x14ac:dyDescent="0.25">
      <c r="A64" s="837" t="s">
        <v>1090</v>
      </c>
      <c r="B64" s="837"/>
      <c r="C64" s="837"/>
      <c r="D64" s="837"/>
      <c r="E64" s="837"/>
      <c r="F64" s="837"/>
      <c r="G64" s="837"/>
      <c r="H64" s="837"/>
      <c r="I64" s="837"/>
      <c r="J64" s="837"/>
      <c r="K64" s="837"/>
      <c r="L64" s="837"/>
      <c r="M64" s="837"/>
      <c r="N64" s="837"/>
    </row>
    <row r="65" spans="1:14" ht="18" customHeight="1" x14ac:dyDescent="0.25">
      <c r="A65" s="14"/>
      <c r="B65" s="14"/>
      <c r="C65" s="25"/>
    </row>
    <row r="66" spans="1:14" ht="18" x14ac:dyDescent="0.25">
      <c r="A66" s="837" t="s">
        <v>2570</v>
      </c>
      <c r="B66" s="837"/>
      <c r="C66" s="837"/>
      <c r="D66" s="837"/>
      <c r="E66" s="837"/>
      <c r="F66" s="837"/>
      <c r="G66" s="837"/>
      <c r="H66" s="837"/>
      <c r="I66" s="837"/>
      <c r="J66" s="837"/>
      <c r="K66" s="837"/>
      <c r="L66" s="837"/>
      <c r="M66" s="837"/>
      <c r="N66" s="837"/>
    </row>
    <row r="67" spans="1:14" ht="18" x14ac:dyDescent="0.25">
      <c r="A67" s="837" t="s">
        <v>1312</v>
      </c>
      <c r="B67" s="837"/>
      <c r="C67" s="837"/>
      <c r="D67" s="837"/>
      <c r="E67" s="837"/>
      <c r="F67" s="837"/>
      <c r="G67" s="837"/>
      <c r="H67" s="837"/>
      <c r="I67" s="837"/>
      <c r="J67" s="837"/>
      <c r="K67" s="837"/>
      <c r="L67" s="837"/>
      <c r="M67" s="837"/>
      <c r="N67" s="837"/>
    </row>
    <row r="68" spans="1:14" ht="18.75" customHeight="1" x14ac:dyDescent="0.25">
      <c r="A68" s="837" t="s">
        <v>381</v>
      </c>
      <c r="B68" s="837"/>
      <c r="C68" s="837"/>
      <c r="D68" s="837"/>
      <c r="E68" s="837"/>
      <c r="F68" s="837"/>
      <c r="G68" s="837"/>
      <c r="H68" s="837"/>
      <c r="I68" s="837"/>
      <c r="J68" s="837"/>
      <c r="K68" s="837"/>
      <c r="L68" s="837"/>
      <c r="M68" s="837"/>
      <c r="N68" s="837"/>
    </row>
    <row r="69" spans="1:14" ht="15" x14ac:dyDescent="0.25">
      <c r="A69" s="29"/>
      <c r="B69" s="29"/>
      <c r="C69" s="29"/>
      <c r="D69" s="28"/>
      <c r="E69" s="28"/>
      <c r="F69" s="28"/>
      <c r="G69" s="28"/>
      <c r="H69" s="28"/>
      <c r="I69" s="28"/>
      <c r="J69" s="29"/>
      <c r="K69" s="29"/>
      <c r="L69" s="29"/>
      <c r="M69" s="29"/>
    </row>
    <row r="70" spans="1:14" ht="15" x14ac:dyDescent="0.25">
      <c r="A70" s="29"/>
      <c r="B70" s="29"/>
      <c r="C70" s="28"/>
      <c r="D70" s="28"/>
      <c r="E70" s="28"/>
      <c r="F70" s="28"/>
      <c r="G70" s="28"/>
      <c r="H70" s="28"/>
      <c r="I70" s="28"/>
      <c r="J70" s="29"/>
      <c r="K70" s="29"/>
      <c r="L70" s="29"/>
      <c r="M70" s="29"/>
    </row>
    <row r="71" spans="1:14" ht="15" x14ac:dyDescent="0.25">
      <c r="A71" s="29"/>
      <c r="B71" s="29"/>
      <c r="C71" s="29" t="s">
        <v>315</v>
      </c>
      <c r="D71" s="29"/>
      <c r="E71" s="29"/>
      <c r="F71" s="29"/>
      <c r="G71" s="29"/>
      <c r="H71" s="29"/>
      <c r="I71" s="29"/>
      <c r="J71" s="29"/>
      <c r="K71" s="29"/>
      <c r="L71" s="29"/>
      <c r="M71" s="29"/>
    </row>
    <row r="72" spans="1:14" ht="15" x14ac:dyDescent="0.25">
      <c r="A72" s="908" t="s">
        <v>537</v>
      </c>
      <c r="B72" s="908"/>
      <c r="C72" s="29" t="s">
        <v>16</v>
      </c>
      <c r="D72" s="29" t="s">
        <v>775</v>
      </c>
      <c r="E72" s="29" t="s">
        <v>54</v>
      </c>
      <c r="F72" s="908" t="s">
        <v>1309</v>
      </c>
      <c r="G72" s="908"/>
      <c r="H72" s="908" t="s">
        <v>1310</v>
      </c>
      <c r="I72" s="908"/>
      <c r="J72" s="29" t="s">
        <v>776</v>
      </c>
      <c r="K72" s="29"/>
      <c r="L72" s="908" t="s">
        <v>1311</v>
      </c>
      <c r="M72" s="908"/>
      <c r="N72" s="29" t="s">
        <v>1926</v>
      </c>
    </row>
    <row r="73" spans="1:14" ht="4.5" customHeight="1" thickBot="1" x14ac:dyDescent="0.3">
      <c r="A73" s="21"/>
      <c r="B73" s="21"/>
      <c r="C73" s="62"/>
      <c r="D73" s="62"/>
      <c r="E73" s="62"/>
      <c r="F73" s="62"/>
      <c r="G73" s="62"/>
      <c r="H73" s="62"/>
      <c r="I73" s="62"/>
      <c r="J73" s="62"/>
      <c r="K73" s="62"/>
      <c r="L73" s="72"/>
      <c r="M73" s="72"/>
      <c r="N73" s="62"/>
    </row>
    <row r="74" spans="1:14" ht="4.5" customHeight="1" x14ac:dyDescent="0.25">
      <c r="A74" s="15"/>
      <c r="B74" s="15"/>
      <c r="C74" s="32"/>
      <c r="D74" s="32"/>
      <c r="E74" s="32"/>
      <c r="F74" s="32"/>
      <c r="G74" s="32"/>
      <c r="H74" s="32"/>
      <c r="I74" s="32"/>
      <c r="J74" s="32"/>
      <c r="K74" s="32"/>
      <c r="L74" s="731"/>
      <c r="M74" s="731"/>
      <c r="N74" s="32"/>
    </row>
    <row r="75" spans="1:14" s="105" customFormat="1" ht="14.25" customHeight="1" x14ac:dyDescent="0.25">
      <c r="A75" s="845" t="s">
        <v>2523</v>
      </c>
      <c r="B75" s="845"/>
      <c r="C75" s="75">
        <v>11020.833333333334</v>
      </c>
      <c r="D75" s="20">
        <v>7815.833333333333</v>
      </c>
      <c r="E75" s="20">
        <v>957.5</v>
      </c>
      <c r="F75" s="909">
        <v>265.83333333333331</v>
      </c>
      <c r="G75" s="909"/>
      <c r="H75" s="909">
        <v>636.66666666666663</v>
      </c>
      <c r="I75" s="909"/>
      <c r="J75" s="909">
        <v>1340.8333333333333</v>
      </c>
      <c r="K75" s="909"/>
      <c r="L75" s="909">
        <v>0</v>
      </c>
      <c r="M75" s="909"/>
      <c r="N75" s="20">
        <v>958.33333333333337</v>
      </c>
    </row>
    <row r="76" spans="1:14" s="105" customFormat="1" ht="15" x14ac:dyDescent="0.25">
      <c r="A76" s="845" t="s">
        <v>2524</v>
      </c>
      <c r="B76" s="845"/>
      <c r="C76" s="75">
        <v>10987.5</v>
      </c>
      <c r="D76" s="20">
        <v>7812.5</v>
      </c>
      <c r="E76" s="20">
        <v>817.5</v>
      </c>
      <c r="F76" s="909">
        <v>260</v>
      </c>
      <c r="G76" s="909"/>
      <c r="H76" s="909">
        <v>677.5</v>
      </c>
      <c r="I76" s="909"/>
      <c r="J76" s="909">
        <v>1377.5</v>
      </c>
      <c r="K76" s="909"/>
      <c r="L76" s="909">
        <v>35.833333333333336</v>
      </c>
      <c r="M76" s="909"/>
      <c r="N76" s="20">
        <v>790</v>
      </c>
    </row>
    <row r="77" spans="1:14" s="105" customFormat="1" ht="15" x14ac:dyDescent="0.25">
      <c r="A77" s="845" t="s">
        <v>2525</v>
      </c>
      <c r="B77" s="845"/>
      <c r="C77" s="75">
        <v>15483.333333333334</v>
      </c>
      <c r="D77" s="20">
        <v>12135.833333333334</v>
      </c>
      <c r="E77" s="20">
        <v>938.33333333333337</v>
      </c>
      <c r="F77" s="909">
        <v>330</v>
      </c>
      <c r="G77" s="909"/>
      <c r="H77" s="909">
        <v>772.5</v>
      </c>
      <c r="I77" s="909"/>
      <c r="J77" s="909">
        <v>1260</v>
      </c>
      <c r="K77" s="909"/>
      <c r="L77" s="909">
        <v>35</v>
      </c>
      <c r="M77" s="909"/>
      <c r="N77" s="20">
        <v>1260.8333333333333</v>
      </c>
    </row>
    <row r="78" spans="1:14" s="105" customFormat="1" ht="15" x14ac:dyDescent="0.25">
      <c r="A78" s="845" t="s">
        <v>2526</v>
      </c>
      <c r="B78" s="845"/>
      <c r="C78" s="75">
        <v>11904.166666666666</v>
      </c>
      <c r="D78" s="20">
        <v>8681.6666666666661</v>
      </c>
      <c r="E78" s="20">
        <v>850.83333333333337</v>
      </c>
      <c r="F78" s="909">
        <v>285.83333333333331</v>
      </c>
      <c r="G78" s="909"/>
      <c r="H78" s="909">
        <v>801.66666666666663</v>
      </c>
      <c r="I78" s="909"/>
      <c r="J78" s="909">
        <v>1272.5</v>
      </c>
      <c r="K78" s="909"/>
      <c r="L78" s="909">
        <v>1.6666666666666667</v>
      </c>
      <c r="M78" s="909"/>
      <c r="N78" s="20">
        <v>1366.6666666666667</v>
      </c>
    </row>
    <row r="79" spans="1:14" s="105" customFormat="1" ht="15" x14ac:dyDescent="0.25">
      <c r="A79" s="845" t="s">
        <v>2527</v>
      </c>
      <c r="B79" s="845"/>
      <c r="C79" s="75">
        <v>10199.166666666666</v>
      </c>
      <c r="D79" s="20">
        <v>6855.833333333333</v>
      </c>
      <c r="E79" s="20">
        <v>998.33333333333337</v>
      </c>
      <c r="F79" s="909">
        <v>280.83333333333331</v>
      </c>
      <c r="G79" s="909"/>
      <c r="H79" s="909">
        <v>731.66666666666663</v>
      </c>
      <c r="I79" s="909"/>
      <c r="J79" s="909">
        <v>1305</v>
      </c>
      <c r="K79" s="909"/>
      <c r="L79" s="909">
        <v>12.5</v>
      </c>
      <c r="M79" s="909"/>
      <c r="N79" s="20">
        <v>846.66666666666663</v>
      </c>
    </row>
    <row r="80" spans="1:14" s="105" customFormat="1" ht="15" x14ac:dyDescent="0.25">
      <c r="A80" s="845" t="s">
        <v>2528</v>
      </c>
      <c r="B80" s="845"/>
      <c r="C80" s="75">
        <v>10608.333333333334</v>
      </c>
      <c r="D80" s="20">
        <v>7186.666666666667</v>
      </c>
      <c r="E80" s="20">
        <v>1010</v>
      </c>
      <c r="F80" s="909">
        <v>286.66666666666669</v>
      </c>
      <c r="G80" s="909"/>
      <c r="H80" s="909">
        <v>756.66666666666663</v>
      </c>
      <c r="I80" s="909"/>
      <c r="J80" s="909">
        <v>1331.6666666666667</v>
      </c>
      <c r="K80" s="909"/>
      <c r="L80" s="909">
        <v>25</v>
      </c>
      <c r="M80" s="909"/>
      <c r="N80" s="20">
        <v>871.66666666666663</v>
      </c>
    </row>
    <row r="81" spans="1:13" ht="12.75" customHeight="1" x14ac:dyDescent="0.2">
      <c r="A81" s="19"/>
      <c r="B81" s="19"/>
      <c r="C81" s="9"/>
    </row>
    <row r="82" spans="1:13" ht="14.25" x14ac:dyDescent="0.2">
      <c r="A82" s="9"/>
      <c r="B82" s="9"/>
      <c r="C82" s="24"/>
    </row>
    <row r="83" spans="1:13" ht="14.25" customHeight="1" x14ac:dyDescent="0.2">
      <c r="A83" s="892" t="s">
        <v>1813</v>
      </c>
      <c r="B83" s="892"/>
      <c r="C83" s="892"/>
      <c r="D83" s="892"/>
      <c r="E83" s="892"/>
      <c r="F83" s="892"/>
      <c r="G83" s="892"/>
      <c r="H83" s="892"/>
      <c r="I83" s="892"/>
      <c r="J83" s="892"/>
      <c r="K83" s="892"/>
      <c r="L83" s="892"/>
      <c r="M83" s="892"/>
    </row>
    <row r="84" spans="1:13" ht="12" customHeight="1" x14ac:dyDescent="0.2">
      <c r="C84" s="24"/>
    </row>
    <row r="85" spans="1:13" ht="12" customHeight="1" x14ac:dyDescent="0.2">
      <c r="A85" s="9" t="s">
        <v>1927</v>
      </c>
      <c r="B85" s="9"/>
      <c r="C85" s="24"/>
    </row>
    <row r="86" spans="1:13" ht="18.75" customHeight="1" x14ac:dyDescent="0.2">
      <c r="A86" s="9" t="s">
        <v>1928</v>
      </c>
      <c r="B86" s="9"/>
      <c r="C86" s="24"/>
    </row>
    <row r="87" spans="1:13" ht="14.25" x14ac:dyDescent="0.2">
      <c r="C87" s="24"/>
    </row>
    <row r="88" spans="1:13" ht="12.75" customHeight="1" x14ac:dyDescent="0.2">
      <c r="A88" s="9"/>
      <c r="B88" s="9"/>
      <c r="C88" s="24"/>
    </row>
    <row r="89" spans="1:13" ht="14.25" x14ac:dyDescent="0.2">
      <c r="A89" s="9"/>
      <c r="B89" s="9"/>
      <c r="C89" s="245"/>
      <c r="D89" s="245"/>
      <c r="E89" s="245"/>
      <c r="F89" s="245"/>
      <c r="G89" s="245"/>
      <c r="H89" s="245"/>
      <c r="I89" s="245"/>
    </row>
    <row r="90" spans="1:13" ht="12.75" customHeight="1" x14ac:dyDescent="0.2">
      <c r="A90" s="9"/>
      <c r="B90" s="9"/>
      <c r="C90" s="24"/>
    </row>
  </sheetData>
  <customSheetViews>
    <customSheetView guid="{F67F5823-51D5-4D47-B100-5B47C1E6BCB9}" showPageBreaks="1" fitToPage="1" printArea="1" topLeftCell="C28">
      <selection activeCell="L64" sqref="L64"/>
      <pageMargins left="0.75" right="0.75" top="1" bottom="1" header="0.5" footer="0.5"/>
      <printOptions horizontalCentered="1"/>
      <pageSetup scale="55" firstPageNumber="33" orientation="portrait" verticalDpi="300" r:id="rId1"/>
      <headerFooter alignWithMargins="0">
        <oddFooter>&amp;C&amp;P</oddFooter>
      </headerFooter>
    </customSheetView>
    <customSheetView guid="{9014CDA8-C3FC-41E6-A045-DAEFC55B82B1}" showPageBreaks="1" fitToPage="1" printArea="1" topLeftCell="A56">
      <selection activeCell="H79" sqref="H79"/>
      <pageMargins left="0.75" right="0.75" top="1" bottom="1" header="0.5" footer="0.5"/>
      <printOptions horizontalCentered="1"/>
      <pageSetup scale="56" firstPageNumber="33" orientation="portrait" verticalDpi="300" r:id="rId2"/>
      <headerFooter alignWithMargins="0">
        <oddFooter>&amp;C&amp;P</oddFooter>
      </headerFooter>
    </customSheetView>
  </customSheetViews>
  <mergeCells count="162">
    <mergeCell ref="L77:M77"/>
    <mergeCell ref="L78:M78"/>
    <mergeCell ref="L79:M79"/>
    <mergeCell ref="L80:M80"/>
    <mergeCell ref="A64:N64"/>
    <mergeCell ref="A66:N66"/>
    <mergeCell ref="A67:N67"/>
    <mergeCell ref="A68:N68"/>
    <mergeCell ref="J76:K76"/>
    <mergeCell ref="J75:K75"/>
    <mergeCell ref="L72:M72"/>
    <mergeCell ref="L75:M75"/>
    <mergeCell ref="L76:M76"/>
    <mergeCell ref="H80:I80"/>
    <mergeCell ref="J80:K80"/>
    <mergeCell ref="J79:K79"/>
    <mergeCell ref="J78:K78"/>
    <mergeCell ref="J77:K77"/>
    <mergeCell ref="H75:I75"/>
    <mergeCell ref="H76:I76"/>
    <mergeCell ref="H77:I77"/>
    <mergeCell ref="H78:I78"/>
    <mergeCell ref="H79:I79"/>
    <mergeCell ref="F80:G80"/>
    <mergeCell ref="L13:M13"/>
    <mergeCell ref="L12:M12"/>
    <mergeCell ref="L9:M9"/>
    <mergeCell ref="A23:M23"/>
    <mergeCell ref="A25:M25"/>
    <mergeCell ref="J17:K17"/>
    <mergeCell ref="L17:M17"/>
    <mergeCell ref="L16:M16"/>
    <mergeCell ref="L15:M15"/>
    <mergeCell ref="L14:M14"/>
    <mergeCell ref="F9:G9"/>
    <mergeCell ref="F10:G10"/>
    <mergeCell ref="F11:G11"/>
    <mergeCell ref="F12:G12"/>
    <mergeCell ref="F13:G13"/>
    <mergeCell ref="F14:G14"/>
    <mergeCell ref="F15:G15"/>
    <mergeCell ref="F16:G16"/>
    <mergeCell ref="F17:G17"/>
    <mergeCell ref="A1:M1"/>
    <mergeCell ref="A3:M3"/>
    <mergeCell ref="A4:M4"/>
    <mergeCell ref="A5:M5"/>
    <mergeCell ref="J9:K9"/>
    <mergeCell ref="L56:M56"/>
    <mergeCell ref="L57:M57"/>
    <mergeCell ref="H38:I38"/>
    <mergeCell ref="H8:I8"/>
    <mergeCell ref="H9:I9"/>
    <mergeCell ref="H12:I12"/>
    <mergeCell ref="H13:I13"/>
    <mergeCell ref="H14:I14"/>
    <mergeCell ref="H15:I15"/>
    <mergeCell ref="H16:I16"/>
    <mergeCell ref="H17:I17"/>
    <mergeCell ref="J12:K12"/>
    <mergeCell ref="J13:K13"/>
    <mergeCell ref="J14:K14"/>
    <mergeCell ref="J15:K15"/>
    <mergeCell ref="J16:K16"/>
    <mergeCell ref="L47:M47"/>
    <mergeCell ref="L48:M48"/>
    <mergeCell ref="L49:M49"/>
    <mergeCell ref="H39:I39"/>
    <mergeCell ref="H40:I40"/>
    <mergeCell ref="L52:M52"/>
    <mergeCell ref="L53:M53"/>
    <mergeCell ref="J53:K53"/>
    <mergeCell ref="J56:K56"/>
    <mergeCell ref="J57:K57"/>
    <mergeCell ref="L33:M33"/>
    <mergeCell ref="L34:M34"/>
    <mergeCell ref="L35:M35"/>
    <mergeCell ref="L36:M36"/>
    <mergeCell ref="L38:M38"/>
    <mergeCell ref="L39:M39"/>
    <mergeCell ref="L40:M40"/>
    <mergeCell ref="L41:M41"/>
    <mergeCell ref="L42:M42"/>
    <mergeCell ref="L43:M43"/>
    <mergeCell ref="L44:M44"/>
    <mergeCell ref="L45:M45"/>
    <mergeCell ref="L46:M46"/>
    <mergeCell ref="J46:K46"/>
    <mergeCell ref="J47:K47"/>
    <mergeCell ref="J48:K48"/>
    <mergeCell ref="J49:K49"/>
    <mergeCell ref="J44:K44"/>
    <mergeCell ref="J45:K45"/>
    <mergeCell ref="H49:I49"/>
    <mergeCell ref="H52:I52"/>
    <mergeCell ref="H53:I53"/>
    <mergeCell ref="H44:I44"/>
    <mergeCell ref="H45:I45"/>
    <mergeCell ref="H46:I46"/>
    <mergeCell ref="H47:I47"/>
    <mergeCell ref="H48:I48"/>
    <mergeCell ref="J52:K52"/>
    <mergeCell ref="J34:K34"/>
    <mergeCell ref="J35:K35"/>
    <mergeCell ref="J36:K36"/>
    <mergeCell ref="J38:K38"/>
    <mergeCell ref="J39:K39"/>
    <mergeCell ref="J40:K40"/>
    <mergeCell ref="J41:K41"/>
    <mergeCell ref="J42:K42"/>
    <mergeCell ref="J43:K43"/>
    <mergeCell ref="A26:M26"/>
    <mergeCell ref="A27:M27"/>
    <mergeCell ref="H72:I72"/>
    <mergeCell ref="A83:M83"/>
    <mergeCell ref="A21:L21"/>
    <mergeCell ref="A61:L61"/>
    <mergeCell ref="A12:B12"/>
    <mergeCell ref="H41:I41"/>
    <mergeCell ref="H42:I42"/>
    <mergeCell ref="H43:I43"/>
    <mergeCell ref="H33:I33"/>
    <mergeCell ref="H34:I34"/>
    <mergeCell ref="H35:I35"/>
    <mergeCell ref="H36:I36"/>
    <mergeCell ref="A80:B80"/>
    <mergeCell ref="A75:B75"/>
    <mergeCell ref="A76:B76"/>
    <mergeCell ref="A77:B77"/>
    <mergeCell ref="A78:B78"/>
    <mergeCell ref="A79:B79"/>
    <mergeCell ref="A72:B72"/>
    <mergeCell ref="H56:I56"/>
    <mergeCell ref="H57:I57"/>
    <mergeCell ref="J33:K33"/>
    <mergeCell ref="F33:G33"/>
    <mergeCell ref="F34:G34"/>
    <mergeCell ref="F35:G35"/>
    <mergeCell ref="F36:G36"/>
    <mergeCell ref="F38:G38"/>
    <mergeCell ref="F39:G39"/>
    <mergeCell ref="F40:G40"/>
    <mergeCell ref="F41:G41"/>
    <mergeCell ref="F42:G42"/>
    <mergeCell ref="F43:G43"/>
    <mergeCell ref="F44:G44"/>
    <mergeCell ref="F45:G45"/>
    <mergeCell ref="F47:G47"/>
    <mergeCell ref="F48:G48"/>
    <mergeCell ref="F49:G49"/>
    <mergeCell ref="F50:G50"/>
    <mergeCell ref="F51:G51"/>
    <mergeCell ref="F52:G52"/>
    <mergeCell ref="F53:G53"/>
    <mergeCell ref="F56:G56"/>
    <mergeCell ref="F57:G57"/>
    <mergeCell ref="F72:G72"/>
    <mergeCell ref="F75:G75"/>
    <mergeCell ref="F76:G76"/>
    <mergeCell ref="F77:G77"/>
    <mergeCell ref="F78:G78"/>
    <mergeCell ref="F79:G79"/>
  </mergeCells>
  <phoneticPr fontId="0" type="noConversion"/>
  <hyperlinks>
    <hyperlink ref="A21" r:id="rId3" display="Source: Statistics Canada, cat. No. 72-002-XPB, Employment, Earnings and Hours; CANSIM: Table 281-0027." xr:uid="{00000000-0004-0000-1600-000000000000}"/>
    <hyperlink ref="A61:L61" r:id="rId4" display="Source: Statistics Canada. Table 36-10-0205-01 - Wages, salaries and employers' social contributions (x 1,000)" xr:uid="{00000000-0004-0000-1600-000001000000}"/>
    <hyperlink ref="A83:M83" r:id="rId5" display="Source: Statistics Canada. Table 14-10-0009-01 - Employment insurance beneficiaries by type of income benefits, monthly, unadjusted for seasonality" xr:uid="{00000000-0004-0000-1600-000002000000}"/>
    <hyperlink ref="A21:L21" r:id="rId6" display="Source: Statistics Canada. Table 14-10-0204-01 - Survey of Employment, Payrolls and Hours (SEPH), average weekly earnings by type of employee, overtime status and detailed North American Industry Classification System (NAICS), annual (current dollars)" xr:uid="{00000000-0004-0000-1600-000003000000}"/>
  </hyperlinks>
  <printOptions horizontalCentered="1"/>
  <pageMargins left="0.74803149606299202" right="0.74803149606299202" top="0.98425196850393704" bottom="0.98425196850393704" header="0.511811023622047" footer="0.511811023622047"/>
  <pageSetup scale="58" firstPageNumber="29" orientation="portrait" useFirstPageNumber="1" r:id="rId7"/>
  <headerFooter differentFirst="1" alignWithMargins="0"/>
  <rowBreaks count="1" manualBreakCount="1">
    <brk id="83" max="8" man="1"/>
  </rowBreaks>
  <legacyDrawingHF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3"/>
    <pageSetUpPr fitToPage="1"/>
  </sheetPr>
  <dimension ref="A1:L105"/>
  <sheetViews>
    <sheetView topLeftCell="A45" zoomScaleNormal="100" workbookViewId="0">
      <selection activeCell="I64" sqref="I64"/>
    </sheetView>
  </sheetViews>
  <sheetFormatPr defaultRowHeight="12.75" x14ac:dyDescent="0.2"/>
  <cols>
    <col min="1" max="1" width="36.5703125" customWidth="1"/>
    <col min="2" max="9" width="11.28515625" customWidth="1"/>
    <col min="12" max="12" width="12.7109375" bestFit="1" customWidth="1"/>
  </cols>
  <sheetData>
    <row r="1" spans="1:12" ht="18" x14ac:dyDescent="0.25">
      <c r="A1" s="837" t="s">
        <v>1094</v>
      </c>
      <c r="B1" s="837"/>
      <c r="C1" s="837"/>
      <c r="D1" s="837"/>
      <c r="E1" s="837"/>
      <c r="F1" s="837"/>
      <c r="G1" s="837"/>
      <c r="H1" s="837"/>
      <c r="I1" s="837"/>
    </row>
    <row r="2" spans="1:12" ht="18" x14ac:dyDescent="0.25">
      <c r="A2" s="43"/>
      <c r="B2" s="43"/>
      <c r="C2" s="148"/>
      <c r="D2" s="148"/>
      <c r="E2" s="148"/>
      <c r="F2" s="148"/>
      <c r="G2" s="148"/>
      <c r="H2" s="148"/>
      <c r="I2" s="148"/>
    </row>
    <row r="3" spans="1:12" ht="18" x14ac:dyDescent="0.25">
      <c r="A3" s="837" t="s">
        <v>1638</v>
      </c>
      <c r="B3" s="837"/>
      <c r="C3" s="837"/>
      <c r="D3" s="837"/>
      <c r="E3" s="837"/>
      <c r="F3" s="837"/>
      <c r="G3" s="837"/>
      <c r="H3" s="837"/>
      <c r="I3" s="837"/>
    </row>
    <row r="4" spans="1:12" ht="18" x14ac:dyDescent="0.25">
      <c r="A4" s="837" t="s">
        <v>1639</v>
      </c>
      <c r="B4" s="837"/>
      <c r="C4" s="837"/>
      <c r="D4" s="837"/>
      <c r="E4" s="837"/>
      <c r="F4" s="837"/>
      <c r="G4" s="837"/>
      <c r="H4" s="837"/>
      <c r="I4" s="837"/>
    </row>
    <row r="5" spans="1:12" ht="18" x14ac:dyDescent="0.25">
      <c r="A5" s="837" t="s">
        <v>2571</v>
      </c>
      <c r="B5" s="837"/>
      <c r="C5" s="837"/>
      <c r="D5" s="837"/>
      <c r="E5" s="837"/>
      <c r="F5" s="837"/>
      <c r="G5" s="837"/>
      <c r="H5" s="837"/>
      <c r="I5" s="837"/>
    </row>
    <row r="6" spans="1:12" ht="12.75" customHeight="1" x14ac:dyDescent="0.25">
      <c r="A6" s="837"/>
      <c r="B6" s="837"/>
      <c r="C6" s="837"/>
      <c r="D6" s="837"/>
      <c r="E6" s="837"/>
      <c r="F6" s="837"/>
      <c r="G6" s="837"/>
      <c r="H6" s="837"/>
      <c r="I6" s="837"/>
    </row>
    <row r="7" spans="1:12" ht="12" customHeight="1" x14ac:dyDescent="0.2"/>
    <row r="8" spans="1:12" s="26" customFormat="1" ht="15.75" x14ac:dyDescent="0.25">
      <c r="A8" s="26" t="s">
        <v>1640</v>
      </c>
      <c r="B8" s="32" t="s">
        <v>1745</v>
      </c>
      <c r="C8" s="32" t="s">
        <v>1855</v>
      </c>
      <c r="D8" s="32" t="s">
        <v>2523</v>
      </c>
      <c r="E8" s="32" t="s">
        <v>2524</v>
      </c>
      <c r="F8" s="32" t="s">
        <v>2525</v>
      </c>
      <c r="G8" s="32" t="s">
        <v>2526</v>
      </c>
      <c r="H8" s="32" t="s">
        <v>2527</v>
      </c>
      <c r="I8" s="32" t="s">
        <v>2528</v>
      </c>
    </row>
    <row r="9" spans="1:12" ht="4.5" customHeight="1" thickBot="1" x14ac:dyDescent="0.3">
      <c r="A9" s="22"/>
      <c r="B9" s="62"/>
      <c r="C9" s="62"/>
      <c r="D9" s="62"/>
      <c r="E9" s="62"/>
      <c r="F9" s="62"/>
      <c r="G9" s="62"/>
      <c r="H9" s="62"/>
      <c r="I9" s="62"/>
    </row>
    <row r="10" spans="1:12" ht="4.5" customHeight="1" x14ac:dyDescent="0.2"/>
    <row r="11" spans="1:12" s="24" customFormat="1" ht="14.25" customHeight="1" x14ac:dyDescent="0.2">
      <c r="A11" s="24" t="s">
        <v>425</v>
      </c>
      <c r="B11" s="12">
        <v>1122515</v>
      </c>
      <c r="C11" s="12">
        <v>1106108</v>
      </c>
      <c r="D11" s="12">
        <v>1030726</v>
      </c>
      <c r="E11" s="12" t="s">
        <v>1070</v>
      </c>
      <c r="F11" s="12">
        <v>1711692</v>
      </c>
      <c r="G11" s="12">
        <v>1209394</v>
      </c>
      <c r="H11" s="12">
        <v>1084719</v>
      </c>
      <c r="I11" s="12">
        <v>1139292</v>
      </c>
      <c r="K11" s="39"/>
    </row>
    <row r="12" spans="1:12" s="36" customFormat="1" ht="12" customHeight="1" x14ac:dyDescent="0.2">
      <c r="A12" s="165" t="s">
        <v>71</v>
      </c>
      <c r="B12" s="154">
        <v>6.9</v>
      </c>
      <c r="C12" s="154">
        <v>-1.5</v>
      </c>
      <c r="D12" s="154">
        <v>-6.8</v>
      </c>
      <c r="E12" s="154" t="s">
        <v>1070</v>
      </c>
      <c r="F12" s="154" t="s">
        <v>1070</v>
      </c>
      <c r="G12" s="154">
        <v>-29.3</v>
      </c>
      <c r="H12" s="154">
        <v>-10.3</v>
      </c>
      <c r="I12" s="154">
        <v>5</v>
      </c>
      <c r="K12" s="287"/>
      <c r="L12" s="442"/>
    </row>
    <row r="13" spans="1:12" s="24" customFormat="1" ht="14.25" customHeight="1" x14ac:dyDescent="0.2">
      <c r="A13" s="24" t="s">
        <v>426</v>
      </c>
      <c r="B13" s="12">
        <v>242382</v>
      </c>
      <c r="C13" s="12">
        <v>251245</v>
      </c>
      <c r="D13" s="12">
        <v>246832</v>
      </c>
      <c r="E13" s="12" t="s">
        <v>1070</v>
      </c>
      <c r="F13" s="12">
        <v>407887</v>
      </c>
      <c r="G13" s="12">
        <v>303732</v>
      </c>
      <c r="H13" s="12">
        <v>272458</v>
      </c>
      <c r="I13" s="12">
        <v>297950</v>
      </c>
      <c r="J13" s="39"/>
      <c r="K13" s="39"/>
      <c r="L13" s="442"/>
    </row>
    <row r="14" spans="1:12" s="36" customFormat="1" ht="12" customHeight="1" x14ac:dyDescent="0.2">
      <c r="A14" s="165" t="s">
        <v>71</v>
      </c>
      <c r="B14" s="154">
        <v>5</v>
      </c>
      <c r="C14" s="154">
        <v>3.7</v>
      </c>
      <c r="D14" s="154">
        <v>-1.8</v>
      </c>
      <c r="E14" s="154" t="s">
        <v>1070</v>
      </c>
      <c r="F14" s="154" t="s">
        <v>1070</v>
      </c>
      <c r="G14" s="154">
        <v>-25.5</v>
      </c>
      <c r="H14" s="154">
        <v>-10.3</v>
      </c>
      <c r="I14" s="154">
        <v>9.4</v>
      </c>
      <c r="K14" s="287"/>
      <c r="L14" s="442"/>
    </row>
    <row r="15" spans="1:12" s="24" customFormat="1" ht="14.25" customHeight="1" x14ac:dyDescent="0.2">
      <c r="A15" s="24" t="s">
        <v>458</v>
      </c>
      <c r="B15" s="12">
        <v>844492</v>
      </c>
      <c r="C15" s="12">
        <v>865423</v>
      </c>
      <c r="D15" s="12">
        <v>840830</v>
      </c>
      <c r="E15" s="12" t="s">
        <v>1070</v>
      </c>
      <c r="F15" s="12">
        <v>1670109</v>
      </c>
      <c r="G15" s="12">
        <v>989157</v>
      </c>
      <c r="H15" s="12">
        <v>879370</v>
      </c>
      <c r="I15" s="12">
        <v>954529</v>
      </c>
      <c r="K15" s="39"/>
      <c r="L15" s="442"/>
    </row>
    <row r="16" spans="1:12" s="24" customFormat="1" ht="12" customHeight="1" x14ac:dyDescent="0.2">
      <c r="A16" s="165" t="s">
        <v>71</v>
      </c>
      <c r="B16" s="154">
        <v>1.5</v>
      </c>
      <c r="C16" s="154">
        <v>2.5</v>
      </c>
      <c r="D16" s="154">
        <v>-2.8</v>
      </c>
      <c r="E16" s="154" t="s">
        <v>1070</v>
      </c>
      <c r="F16" s="154" t="s">
        <v>1070</v>
      </c>
      <c r="G16" s="154">
        <v>-40.799999999999997</v>
      </c>
      <c r="H16" s="154">
        <v>-11.1</v>
      </c>
      <c r="I16" s="154">
        <v>8.5</v>
      </c>
      <c r="K16" s="39"/>
      <c r="L16" s="442"/>
    </row>
    <row r="17" spans="1:12" s="36" customFormat="1" ht="14.25" customHeight="1" x14ac:dyDescent="0.2">
      <c r="A17" s="24" t="s">
        <v>271</v>
      </c>
      <c r="B17" s="12">
        <v>926962</v>
      </c>
      <c r="C17" s="12">
        <v>907605</v>
      </c>
      <c r="D17" s="12">
        <v>922115</v>
      </c>
      <c r="E17" s="12" t="s">
        <v>1070</v>
      </c>
      <c r="F17" s="12">
        <v>1724558</v>
      </c>
      <c r="G17" s="12">
        <v>1133237</v>
      </c>
      <c r="H17" s="12">
        <v>970973</v>
      </c>
      <c r="I17" s="12">
        <v>1033084</v>
      </c>
      <c r="K17" s="287"/>
      <c r="L17" s="442"/>
    </row>
    <row r="18" spans="1:12" s="24" customFormat="1" ht="12" customHeight="1" x14ac:dyDescent="0.2">
      <c r="A18" s="165" t="s">
        <v>71</v>
      </c>
      <c r="B18" s="154">
        <v>0.9</v>
      </c>
      <c r="C18" s="154">
        <v>-2.1</v>
      </c>
      <c r="D18" s="154">
        <v>1.6</v>
      </c>
      <c r="E18" s="154" t="s">
        <v>1070</v>
      </c>
      <c r="F18" s="154" t="s">
        <v>1070</v>
      </c>
      <c r="G18" s="154">
        <v>-34.299999999999997</v>
      </c>
      <c r="H18" s="154">
        <v>-14.3</v>
      </c>
      <c r="I18" s="154">
        <v>6.4</v>
      </c>
      <c r="K18" s="39"/>
      <c r="L18" s="442"/>
    </row>
    <row r="19" spans="1:12" s="37" customFormat="1" ht="14.25" customHeight="1" x14ac:dyDescent="0.2">
      <c r="A19" s="24" t="s">
        <v>272</v>
      </c>
      <c r="B19" s="12">
        <v>3400058</v>
      </c>
      <c r="C19" s="12">
        <v>3219532</v>
      </c>
      <c r="D19" s="12">
        <v>3158144</v>
      </c>
      <c r="E19" s="12" t="s">
        <v>1070</v>
      </c>
      <c r="F19" s="12">
        <v>8915078</v>
      </c>
      <c r="G19" s="12">
        <v>4031850</v>
      </c>
      <c r="H19" s="12">
        <v>3726112</v>
      </c>
      <c r="I19" s="12">
        <v>4248832</v>
      </c>
      <c r="K19" s="118"/>
      <c r="L19" s="442"/>
    </row>
    <row r="20" spans="1:12" s="36" customFormat="1" ht="12" customHeight="1" x14ac:dyDescent="0.2">
      <c r="A20" s="165" t="s">
        <v>71</v>
      </c>
      <c r="B20" s="154">
        <v>-4.5</v>
      </c>
      <c r="C20" s="154">
        <v>-5.3</v>
      </c>
      <c r="D20" s="154">
        <v>-1.9</v>
      </c>
      <c r="E20" s="154" t="s">
        <v>1070</v>
      </c>
      <c r="F20" s="154" t="s">
        <v>1070</v>
      </c>
      <c r="G20" s="154">
        <v>-54.8</v>
      </c>
      <c r="H20" s="154">
        <v>-7.6</v>
      </c>
      <c r="I20" s="154">
        <v>14</v>
      </c>
      <c r="K20" s="287"/>
    </row>
    <row r="21" spans="1:12" s="24" customFormat="1" ht="14.25" customHeight="1" x14ac:dyDescent="0.2">
      <c r="A21" s="24" t="s">
        <v>273</v>
      </c>
      <c r="B21" s="12">
        <v>5505464</v>
      </c>
      <c r="C21" s="12">
        <v>5387340</v>
      </c>
      <c r="D21" s="12">
        <v>5550694</v>
      </c>
      <c r="E21" s="12" t="s">
        <v>1070</v>
      </c>
      <c r="F21" s="12">
        <v>16223049</v>
      </c>
      <c r="G21" s="12">
        <v>6971376</v>
      </c>
      <c r="H21" s="12">
        <v>6872449</v>
      </c>
      <c r="I21" s="12">
        <v>8281009</v>
      </c>
      <c r="K21" s="39"/>
    </row>
    <row r="22" spans="1:12" s="24" customFormat="1" ht="12" customHeight="1" x14ac:dyDescent="0.2">
      <c r="A22" s="165" t="s">
        <v>71</v>
      </c>
      <c r="B22" s="154">
        <v>0.2</v>
      </c>
      <c r="C22" s="154">
        <v>-2.1</v>
      </c>
      <c r="D22" s="154">
        <v>3</v>
      </c>
      <c r="E22" s="154" t="s">
        <v>1070</v>
      </c>
      <c r="F22" s="154" t="s">
        <v>1070</v>
      </c>
      <c r="G22" s="154">
        <v>-57</v>
      </c>
      <c r="H22" s="154">
        <v>-1.4</v>
      </c>
      <c r="I22" s="154">
        <v>20.5</v>
      </c>
      <c r="K22" s="39"/>
    </row>
    <row r="23" spans="1:12" s="37" customFormat="1" ht="14.25" customHeight="1" x14ac:dyDescent="0.2">
      <c r="A23" s="24" t="s">
        <v>274</v>
      </c>
      <c r="B23" s="12">
        <v>595417</v>
      </c>
      <c r="C23" s="12">
        <v>628752</v>
      </c>
      <c r="D23" s="12">
        <v>627871</v>
      </c>
      <c r="E23" s="12" t="s">
        <v>1070</v>
      </c>
      <c r="F23" s="12">
        <v>1509405</v>
      </c>
      <c r="G23" s="12">
        <v>777845</v>
      </c>
      <c r="H23" s="12">
        <v>717968</v>
      </c>
      <c r="I23" s="12">
        <v>803954</v>
      </c>
      <c r="K23" s="118"/>
    </row>
    <row r="24" spans="1:12" s="36" customFormat="1" ht="12" customHeight="1" x14ac:dyDescent="0.2">
      <c r="A24" s="165" t="s">
        <v>71</v>
      </c>
      <c r="B24" s="154">
        <v>1.2</v>
      </c>
      <c r="C24" s="154">
        <v>5.6</v>
      </c>
      <c r="D24" s="154">
        <v>-0.1</v>
      </c>
      <c r="E24" s="154" t="s">
        <v>1070</v>
      </c>
      <c r="F24" s="154" t="s">
        <v>1070</v>
      </c>
      <c r="G24" s="154">
        <v>-48.5</v>
      </c>
      <c r="H24" s="154">
        <v>-7.7</v>
      </c>
      <c r="I24" s="154">
        <v>12</v>
      </c>
      <c r="K24" s="287"/>
    </row>
    <row r="25" spans="1:12" s="36" customFormat="1" ht="14.25" customHeight="1" x14ac:dyDescent="0.2">
      <c r="A25" s="24" t="s">
        <v>275</v>
      </c>
      <c r="B25" s="12">
        <v>646381</v>
      </c>
      <c r="C25" s="12">
        <v>619018</v>
      </c>
      <c r="D25" s="12">
        <v>593361</v>
      </c>
      <c r="E25" s="12" t="s">
        <v>1070</v>
      </c>
      <c r="F25" s="12">
        <v>1194388</v>
      </c>
      <c r="G25" s="12">
        <v>663556</v>
      </c>
      <c r="H25" s="12">
        <v>610429</v>
      </c>
      <c r="I25" s="12">
        <v>667535</v>
      </c>
      <c r="K25" s="287"/>
    </row>
    <row r="26" spans="1:12" s="37" customFormat="1" ht="12" customHeight="1" x14ac:dyDescent="0.2">
      <c r="A26" s="165" t="s">
        <v>71</v>
      </c>
      <c r="B26" s="154">
        <v>4.4000000000000004</v>
      </c>
      <c r="C26" s="154">
        <v>-4.2</v>
      </c>
      <c r="D26" s="154">
        <v>-4.0999999999999996</v>
      </c>
      <c r="E26" s="154" t="s">
        <v>1070</v>
      </c>
      <c r="F26" s="154" t="s">
        <v>1070</v>
      </c>
      <c r="G26" s="154">
        <v>-44.4</v>
      </c>
      <c r="H26" s="154">
        <v>-8</v>
      </c>
      <c r="I26" s="154">
        <v>9.4</v>
      </c>
      <c r="K26" s="118"/>
    </row>
    <row r="27" spans="1:12" s="36" customFormat="1" ht="14.25" customHeight="1" x14ac:dyDescent="0.2">
      <c r="A27" s="24" t="s">
        <v>276</v>
      </c>
      <c r="B27" s="12">
        <v>2800555</v>
      </c>
      <c r="C27" s="12">
        <v>2321849</v>
      </c>
      <c r="D27" s="12">
        <v>2226705</v>
      </c>
      <c r="E27" s="12" t="s">
        <v>1070</v>
      </c>
      <c r="F27" s="12">
        <v>5731598</v>
      </c>
      <c r="G27" s="12">
        <v>2550254</v>
      </c>
      <c r="H27" s="12">
        <v>2427014</v>
      </c>
      <c r="I27" s="12">
        <v>2803865</v>
      </c>
      <c r="K27" s="287"/>
    </row>
    <row r="28" spans="1:12" s="24" customFormat="1" ht="12" customHeight="1" x14ac:dyDescent="0.2">
      <c r="A28" s="165" t="s">
        <v>71</v>
      </c>
      <c r="B28" s="154">
        <v>-10.4</v>
      </c>
      <c r="C28" s="154">
        <v>-17.100000000000001</v>
      </c>
      <c r="D28" s="154">
        <v>-4.0999999999999996</v>
      </c>
      <c r="E28" s="154" t="s">
        <v>1070</v>
      </c>
      <c r="F28" s="154" t="s">
        <v>1070</v>
      </c>
      <c r="G28" s="154">
        <v>-55.5</v>
      </c>
      <c r="H28" s="154">
        <v>-4.8</v>
      </c>
      <c r="I28" s="154">
        <v>15.5</v>
      </c>
      <c r="K28" s="39"/>
    </row>
    <row r="29" spans="1:12" s="37" customFormat="1" ht="14.25" customHeight="1" x14ac:dyDescent="0.2">
      <c r="A29" s="24" t="s">
        <v>277</v>
      </c>
      <c r="B29" s="12">
        <v>2029041</v>
      </c>
      <c r="C29" s="12">
        <v>1890467</v>
      </c>
      <c r="D29" s="12">
        <v>1928009</v>
      </c>
      <c r="E29" s="12" t="s">
        <v>1070</v>
      </c>
      <c r="F29" s="12">
        <v>5112106</v>
      </c>
      <c r="G29" s="12">
        <v>2426838</v>
      </c>
      <c r="H29" s="12">
        <v>2501078</v>
      </c>
      <c r="I29" s="12">
        <v>2782008</v>
      </c>
      <c r="K29" s="118"/>
    </row>
    <row r="30" spans="1:12" s="36" customFormat="1" ht="12" customHeight="1" x14ac:dyDescent="0.2">
      <c r="A30" s="165" t="s">
        <v>71</v>
      </c>
      <c r="B30" s="154">
        <v>-0.6</v>
      </c>
      <c r="C30" s="154">
        <v>-6.8</v>
      </c>
      <c r="D30" s="154">
        <v>2</v>
      </c>
      <c r="E30" s="154" t="s">
        <v>1070</v>
      </c>
      <c r="F30" s="154" t="s">
        <v>1070</v>
      </c>
      <c r="G30" s="154">
        <v>-52.5</v>
      </c>
      <c r="H30" s="154">
        <v>3.1</v>
      </c>
      <c r="I30" s="154">
        <v>11.2</v>
      </c>
      <c r="K30" s="287"/>
    </row>
    <row r="31" spans="1:12" s="24" customFormat="1" ht="14.25" customHeight="1" x14ac:dyDescent="0.2">
      <c r="A31" s="24" t="s">
        <v>278</v>
      </c>
      <c r="B31" s="12">
        <v>26300</v>
      </c>
      <c r="C31" s="12">
        <v>24638</v>
      </c>
      <c r="D31" s="12">
        <v>25969</v>
      </c>
      <c r="E31" s="12" t="s">
        <v>1070</v>
      </c>
      <c r="F31" s="12">
        <v>49921</v>
      </c>
      <c r="G31" s="12">
        <v>30626</v>
      </c>
      <c r="H31" s="12">
        <v>29745</v>
      </c>
      <c r="I31" s="12">
        <v>32963</v>
      </c>
      <c r="K31" s="39"/>
    </row>
    <row r="32" spans="1:12" s="24" customFormat="1" ht="12" customHeight="1" x14ac:dyDescent="0.2">
      <c r="A32" s="165" t="s">
        <v>71</v>
      </c>
      <c r="B32" s="154">
        <v>-0.8</v>
      </c>
      <c r="C32" s="154">
        <v>-6.3</v>
      </c>
      <c r="D32" s="154">
        <v>5.4</v>
      </c>
      <c r="E32" s="154" t="s">
        <v>1070</v>
      </c>
      <c r="F32" s="154" t="s">
        <v>1070</v>
      </c>
      <c r="G32" s="154">
        <v>-38.700000000000003</v>
      </c>
      <c r="H32" s="154">
        <v>-2.9</v>
      </c>
      <c r="I32" s="154">
        <v>10.8</v>
      </c>
      <c r="K32" s="39"/>
    </row>
    <row r="33" spans="1:12" s="37" customFormat="1" ht="14.25" x14ac:dyDescent="0.2">
      <c r="A33" s="24" t="s">
        <v>279</v>
      </c>
      <c r="B33" s="12">
        <v>28448</v>
      </c>
      <c r="C33" s="12">
        <v>29302</v>
      </c>
      <c r="D33" s="12">
        <v>29453</v>
      </c>
      <c r="E33" s="12" t="s">
        <v>1070</v>
      </c>
      <c r="F33" s="12">
        <v>55438</v>
      </c>
      <c r="G33" s="12">
        <v>31283</v>
      </c>
      <c r="H33" s="12">
        <v>26947</v>
      </c>
      <c r="I33" s="12">
        <v>30380</v>
      </c>
      <c r="K33" s="118"/>
    </row>
    <row r="34" spans="1:12" s="36" customFormat="1" ht="12" customHeight="1" x14ac:dyDescent="0.2">
      <c r="A34" s="165" t="s">
        <v>71</v>
      </c>
      <c r="B34" s="154">
        <v>-6.7</v>
      </c>
      <c r="C34" s="154">
        <v>3</v>
      </c>
      <c r="D34" s="154">
        <v>0.5</v>
      </c>
      <c r="E34" s="154" t="s">
        <v>1070</v>
      </c>
      <c r="F34" s="154" t="s">
        <v>1070</v>
      </c>
      <c r="G34" s="154">
        <v>-43.6</v>
      </c>
      <c r="H34" s="154">
        <v>-13.9</v>
      </c>
      <c r="I34" s="154">
        <v>12.7</v>
      </c>
      <c r="K34" s="287"/>
    </row>
    <row r="35" spans="1:12" s="24" customFormat="1" ht="14.25" x14ac:dyDescent="0.2">
      <c r="A35" s="24" t="s">
        <v>280</v>
      </c>
      <c r="B35" s="12">
        <v>21254</v>
      </c>
      <c r="C35" s="12">
        <v>22117</v>
      </c>
      <c r="D35" s="12">
        <v>19937</v>
      </c>
      <c r="E35" s="12" t="s">
        <v>1070</v>
      </c>
      <c r="F35" s="12">
        <v>36564</v>
      </c>
      <c r="G35" s="12">
        <v>24807</v>
      </c>
      <c r="H35" s="12">
        <v>22316</v>
      </c>
      <c r="I35" s="12">
        <v>21371</v>
      </c>
      <c r="K35" s="39"/>
    </row>
    <row r="36" spans="1:12" s="37" customFormat="1" ht="12" customHeight="1" x14ac:dyDescent="0.2">
      <c r="A36" s="165" t="s">
        <v>71</v>
      </c>
      <c r="B36" s="154">
        <v>20.3</v>
      </c>
      <c r="C36" s="154">
        <v>4.0999999999999996</v>
      </c>
      <c r="D36" s="154">
        <v>-9.9</v>
      </c>
      <c r="E36" s="154" t="s">
        <v>1070</v>
      </c>
      <c r="F36" s="154" t="s">
        <v>1070</v>
      </c>
      <c r="G36" s="154">
        <v>-32.200000000000003</v>
      </c>
      <c r="H36" s="154">
        <v>-10</v>
      </c>
      <c r="I36" s="154">
        <v>-4.2</v>
      </c>
      <c r="K36" s="118"/>
    </row>
    <row r="37" spans="1:12" s="37" customFormat="1" ht="6" customHeight="1" x14ac:dyDescent="0.2">
      <c r="A37" s="165"/>
      <c r="B37" s="154"/>
      <c r="C37" s="154"/>
      <c r="D37" s="154"/>
      <c r="E37" s="154"/>
      <c r="F37" s="154"/>
      <c r="G37" s="154"/>
      <c r="H37" s="154"/>
      <c r="I37" s="154"/>
      <c r="K37" s="118"/>
    </row>
    <row r="38" spans="1:12" s="37" customFormat="1" ht="15" x14ac:dyDescent="0.25">
      <c r="A38" s="28" t="s">
        <v>110</v>
      </c>
      <c r="B38" s="50">
        <v>18196527</v>
      </c>
      <c r="C38" s="50">
        <v>17281837</v>
      </c>
      <c r="D38" s="50">
        <v>17208258</v>
      </c>
      <c r="E38" s="50" t="s">
        <v>1070</v>
      </c>
      <c r="F38" s="50">
        <v>44352599</v>
      </c>
      <c r="G38" s="50">
        <v>21152406</v>
      </c>
      <c r="H38" s="50">
        <v>20151572</v>
      </c>
      <c r="I38" s="50">
        <v>23109396</v>
      </c>
      <c r="K38" s="118"/>
    </row>
    <row r="39" spans="1:12" s="37" customFormat="1" ht="12" customHeight="1" x14ac:dyDescent="0.2">
      <c r="A39" s="525" t="s">
        <v>71</v>
      </c>
      <c r="B39" s="526">
        <v>-1.9</v>
      </c>
      <c r="C39" s="526">
        <v>-5</v>
      </c>
      <c r="D39" s="526">
        <v>-0.4</v>
      </c>
      <c r="E39" s="526" t="s">
        <v>1070</v>
      </c>
      <c r="F39" s="526" t="s">
        <v>1070</v>
      </c>
      <c r="G39" s="526">
        <v>-52.3</v>
      </c>
      <c r="H39" s="526">
        <v>-4.7</v>
      </c>
      <c r="I39" s="526">
        <v>14.7</v>
      </c>
      <c r="K39" s="118"/>
    </row>
    <row r="40" spans="1:12" s="37" customFormat="1" ht="12" customHeight="1" x14ac:dyDescent="0.2">
      <c r="A40" s="525"/>
      <c r="B40" s="526"/>
      <c r="C40" s="526"/>
      <c r="D40" s="526"/>
      <c r="E40" s="526"/>
      <c r="F40" s="526"/>
      <c r="G40" s="526"/>
      <c r="H40" s="526"/>
      <c r="I40" s="526"/>
      <c r="K40" s="118"/>
    </row>
    <row r="41" spans="1:12" s="37" customFormat="1" ht="12" customHeight="1" x14ac:dyDescent="0.2">
      <c r="A41" s="525"/>
      <c r="B41" s="526"/>
      <c r="C41" s="526"/>
      <c r="D41" s="526"/>
      <c r="E41" s="526"/>
      <c r="F41" s="526"/>
      <c r="G41" s="526"/>
      <c r="H41" s="526"/>
      <c r="I41" s="526"/>
      <c r="K41" s="118"/>
    </row>
    <row r="42" spans="1:12" s="37" customFormat="1" ht="12" customHeight="1" x14ac:dyDescent="0.2">
      <c r="A42" s="525"/>
      <c r="B42" s="526"/>
      <c r="C42" s="526"/>
      <c r="D42" s="526"/>
      <c r="E42" s="526"/>
      <c r="F42" s="526"/>
      <c r="G42" s="526"/>
      <c r="H42" s="526"/>
      <c r="I42" s="526"/>
      <c r="K42" s="118"/>
    </row>
    <row r="43" spans="1:12" s="37" customFormat="1" ht="15.75" customHeight="1" x14ac:dyDescent="0.25">
      <c r="A43" s="26" t="s">
        <v>1641</v>
      </c>
      <c r="B43" s="32" t="s">
        <v>1745</v>
      </c>
      <c r="C43" s="32" t="s">
        <v>1855</v>
      </c>
      <c r="D43" s="32" t="s">
        <v>2523</v>
      </c>
      <c r="E43" s="32" t="s">
        <v>2524</v>
      </c>
      <c r="F43" s="32" t="s">
        <v>2525</v>
      </c>
      <c r="G43" s="32" t="s">
        <v>2526</v>
      </c>
      <c r="H43" s="32" t="s">
        <v>2527</v>
      </c>
      <c r="I43" s="32" t="s">
        <v>2528</v>
      </c>
      <c r="K43" s="118"/>
    </row>
    <row r="44" spans="1:12" s="37" customFormat="1" ht="4.5" customHeight="1" thickBot="1" x14ac:dyDescent="0.3">
      <c r="A44" s="22"/>
      <c r="B44" s="62"/>
      <c r="C44" s="62"/>
      <c r="D44" s="62"/>
      <c r="E44" s="62"/>
      <c r="F44" s="62"/>
      <c r="G44" s="62"/>
      <c r="H44" s="62"/>
      <c r="I44" s="62"/>
      <c r="K44" s="118"/>
    </row>
    <row r="45" spans="1:12" s="37" customFormat="1" ht="4.5" customHeight="1" x14ac:dyDescent="0.2">
      <c r="A45"/>
      <c r="B45"/>
      <c r="C45"/>
      <c r="D45"/>
      <c r="E45"/>
      <c r="F45"/>
      <c r="G45"/>
      <c r="H45"/>
      <c r="I45"/>
      <c r="K45" s="118"/>
    </row>
    <row r="46" spans="1:12" s="37" customFormat="1" ht="12" customHeight="1" x14ac:dyDescent="0.2">
      <c r="A46" s="24" t="s">
        <v>425</v>
      </c>
      <c r="B46" s="12">
        <v>2670.98</v>
      </c>
      <c r="C46" s="12">
        <v>2586.27</v>
      </c>
      <c r="D46" s="12">
        <v>2387.08</v>
      </c>
      <c r="E46" s="12" t="s">
        <v>1070</v>
      </c>
      <c r="F46" s="12">
        <v>3396.19</v>
      </c>
      <c r="G46" s="12">
        <v>2517.64</v>
      </c>
      <c r="H46" s="12">
        <v>2186.3000000000002</v>
      </c>
      <c r="I46" s="12">
        <v>2200.04</v>
      </c>
      <c r="K46" s="118"/>
    </row>
    <row r="47" spans="1:12" s="37" customFormat="1" ht="12" customHeight="1" x14ac:dyDescent="0.2">
      <c r="A47" s="165" t="s">
        <v>71</v>
      </c>
      <c r="B47" s="154">
        <v>6.8</v>
      </c>
      <c r="C47" s="154">
        <v>-3.2</v>
      </c>
      <c r="D47" s="154">
        <v>-7.7</v>
      </c>
      <c r="E47" s="154" t="s">
        <v>1070</v>
      </c>
      <c r="F47" s="154" t="s">
        <v>1070</v>
      </c>
      <c r="G47" s="154">
        <v>-25.9</v>
      </c>
      <c r="H47" s="154">
        <v>-13.2</v>
      </c>
      <c r="I47" s="154">
        <v>0.6</v>
      </c>
      <c r="K47" s="118"/>
      <c r="L47" s="120"/>
    </row>
    <row r="48" spans="1:12" s="37" customFormat="1" ht="12" customHeight="1" x14ac:dyDescent="0.2">
      <c r="A48" s="24" t="s">
        <v>426</v>
      </c>
      <c r="B48" s="12">
        <v>598.01</v>
      </c>
      <c r="C48" s="12">
        <v>610.32000000000005</v>
      </c>
      <c r="D48" s="12">
        <v>590.12</v>
      </c>
      <c r="E48" s="12" t="s">
        <v>1070</v>
      </c>
      <c r="F48" s="12">
        <v>818</v>
      </c>
      <c r="G48" s="12">
        <v>644.46</v>
      </c>
      <c r="H48" s="12">
        <v>551.97</v>
      </c>
      <c r="I48" s="12">
        <v>582.94000000000005</v>
      </c>
      <c r="K48" s="118"/>
      <c r="L48" s="120"/>
    </row>
    <row r="49" spans="1:12" s="37" customFormat="1" ht="12" customHeight="1" x14ac:dyDescent="0.2">
      <c r="A49" s="165" t="s">
        <v>71</v>
      </c>
      <c r="B49" s="154">
        <v>4.5999999999999996</v>
      </c>
      <c r="C49" s="154">
        <v>2.1</v>
      </c>
      <c r="D49" s="154">
        <v>-3.3</v>
      </c>
      <c r="E49" s="154" t="s">
        <v>1070</v>
      </c>
      <c r="F49" s="154" t="s">
        <v>1070</v>
      </c>
      <c r="G49" s="154">
        <v>-21.2</v>
      </c>
      <c r="H49" s="154">
        <v>-14.4</v>
      </c>
      <c r="I49" s="154">
        <v>5.6</v>
      </c>
      <c r="K49" s="118"/>
      <c r="L49" s="120"/>
    </row>
    <row r="50" spans="1:12" s="37" customFormat="1" ht="12" customHeight="1" x14ac:dyDescent="0.2">
      <c r="A50" s="24" t="s">
        <v>458</v>
      </c>
      <c r="B50" s="12">
        <v>2119.15</v>
      </c>
      <c r="C50" s="12">
        <v>2126.2600000000002</v>
      </c>
      <c r="D50" s="12">
        <v>2033.23</v>
      </c>
      <c r="E50" s="12" t="s">
        <v>1070</v>
      </c>
      <c r="F50" s="12">
        <v>3392.59</v>
      </c>
      <c r="G50" s="12">
        <v>2127.8000000000002</v>
      </c>
      <c r="H50" s="12">
        <v>1830.11</v>
      </c>
      <c r="I50" s="12">
        <v>1905.39</v>
      </c>
      <c r="K50" s="118"/>
      <c r="L50" s="120"/>
    </row>
    <row r="51" spans="1:12" s="37" customFormat="1" ht="12" customHeight="1" x14ac:dyDescent="0.2">
      <c r="A51" s="165" t="s">
        <v>71</v>
      </c>
      <c r="B51" s="154">
        <v>1.8</v>
      </c>
      <c r="C51" s="154">
        <v>0.3</v>
      </c>
      <c r="D51" s="154">
        <v>-4.4000000000000004</v>
      </c>
      <c r="E51" s="154" t="s">
        <v>1070</v>
      </c>
      <c r="F51" s="154" t="s">
        <v>1070</v>
      </c>
      <c r="G51" s="154">
        <v>-37.299999999999997</v>
      </c>
      <c r="H51" s="154">
        <v>-14</v>
      </c>
      <c r="I51" s="154">
        <v>4.0999999999999996</v>
      </c>
      <c r="K51" s="118"/>
      <c r="L51" s="120"/>
    </row>
    <row r="52" spans="1:12" s="37" customFormat="1" ht="12" customHeight="1" x14ac:dyDescent="0.2">
      <c r="A52" s="24" t="s">
        <v>271</v>
      </c>
      <c r="B52" s="12">
        <v>2329.94</v>
      </c>
      <c r="C52" s="12">
        <v>2241.4</v>
      </c>
      <c r="D52" s="12">
        <v>2214.84</v>
      </c>
      <c r="E52" s="12" t="s">
        <v>1070</v>
      </c>
      <c r="F52" s="12">
        <v>3503.64</v>
      </c>
      <c r="G52" s="12">
        <v>2411.2800000000002</v>
      </c>
      <c r="H52" s="12">
        <v>1994.65</v>
      </c>
      <c r="I52" s="12">
        <v>2057.1799999999998</v>
      </c>
      <c r="K52" s="118"/>
      <c r="L52" s="120"/>
    </row>
    <row r="53" spans="1:12" s="37" customFormat="1" ht="12" customHeight="1" x14ac:dyDescent="0.2">
      <c r="A53" s="165" t="s">
        <v>71</v>
      </c>
      <c r="B53" s="154">
        <v>0.6</v>
      </c>
      <c r="C53" s="154">
        <v>-3.8</v>
      </c>
      <c r="D53" s="154">
        <v>-1.2</v>
      </c>
      <c r="E53" s="154" t="s">
        <v>1070</v>
      </c>
      <c r="F53" s="154" t="s">
        <v>1070</v>
      </c>
      <c r="G53" s="154">
        <v>-31.2</v>
      </c>
      <c r="H53" s="154">
        <v>-17.3</v>
      </c>
      <c r="I53" s="154">
        <v>3.1</v>
      </c>
      <c r="K53" s="118"/>
      <c r="L53" s="120"/>
    </row>
    <row r="54" spans="1:12" s="37" customFormat="1" ht="12" customHeight="1" x14ac:dyDescent="0.2">
      <c r="A54" s="24" t="s">
        <v>272</v>
      </c>
      <c r="B54" s="12">
        <v>8764.0400000000009</v>
      </c>
      <c r="C54" s="12">
        <v>8075.07</v>
      </c>
      <c r="D54" s="12">
        <v>7693.09</v>
      </c>
      <c r="E54" s="12" t="s">
        <v>1070</v>
      </c>
      <c r="F54" s="12">
        <v>18212.79</v>
      </c>
      <c r="G54" s="12">
        <v>8607.16</v>
      </c>
      <c r="H54" s="12">
        <v>7598.13</v>
      </c>
      <c r="I54" s="12">
        <v>8471.92</v>
      </c>
      <c r="K54" s="118"/>
      <c r="L54" s="120"/>
    </row>
    <row r="55" spans="1:12" s="37" customFormat="1" ht="12" customHeight="1" x14ac:dyDescent="0.2">
      <c r="A55" s="165" t="s">
        <v>71</v>
      </c>
      <c r="B55" s="154">
        <v>-5.2</v>
      </c>
      <c r="C55" s="154">
        <v>-7.9</v>
      </c>
      <c r="D55" s="154">
        <v>-4.7</v>
      </c>
      <c r="E55" s="154" t="s">
        <v>1070</v>
      </c>
      <c r="F55" s="154" t="s">
        <v>1070</v>
      </c>
      <c r="G55" s="154">
        <v>-52.7</v>
      </c>
      <c r="H55" s="154">
        <v>-11.7</v>
      </c>
      <c r="I55" s="154">
        <v>11.5</v>
      </c>
      <c r="K55" s="118"/>
    </row>
    <row r="56" spans="1:12" s="37" customFormat="1" ht="12" customHeight="1" x14ac:dyDescent="0.2">
      <c r="A56" s="24" t="s">
        <v>273</v>
      </c>
      <c r="B56" s="12">
        <v>12890.21</v>
      </c>
      <c r="C56" s="12">
        <v>12440.07</v>
      </c>
      <c r="D56" s="12">
        <v>12629.1</v>
      </c>
      <c r="E56" s="12" t="s">
        <v>1070</v>
      </c>
      <c r="F56" s="12">
        <v>32622.44</v>
      </c>
      <c r="G56" s="12">
        <v>14267.46</v>
      </c>
      <c r="H56" s="12">
        <v>13481.29</v>
      </c>
      <c r="I56" s="12">
        <v>15599.97</v>
      </c>
      <c r="K56" s="118"/>
    </row>
    <row r="57" spans="1:12" s="37" customFormat="1" ht="12" customHeight="1" x14ac:dyDescent="0.2">
      <c r="A57" s="165" t="s">
        <v>71</v>
      </c>
      <c r="B57" s="154">
        <v>-1.3</v>
      </c>
      <c r="C57" s="154">
        <v>-3.5</v>
      </c>
      <c r="D57" s="154">
        <v>1.5</v>
      </c>
      <c r="E57" s="154" t="s">
        <v>1070</v>
      </c>
      <c r="F57" s="154" t="s">
        <v>1070</v>
      </c>
      <c r="G57" s="154">
        <v>-56.3</v>
      </c>
      <c r="H57" s="154">
        <v>-5.5</v>
      </c>
      <c r="I57" s="154">
        <v>15.7</v>
      </c>
      <c r="K57" s="118"/>
    </row>
    <row r="58" spans="1:12" s="37" customFormat="1" ht="12" customHeight="1" x14ac:dyDescent="0.2">
      <c r="A58" s="24" t="s">
        <v>274</v>
      </c>
      <c r="B58" s="12">
        <v>1445.05</v>
      </c>
      <c r="C58" s="12">
        <v>1490.8</v>
      </c>
      <c r="D58" s="12">
        <v>1484.3</v>
      </c>
      <c r="E58" s="12" t="s">
        <v>1070</v>
      </c>
      <c r="F58" s="12">
        <v>3065.05</v>
      </c>
      <c r="G58" s="12">
        <v>1649.13</v>
      </c>
      <c r="H58" s="12">
        <v>1498.14</v>
      </c>
      <c r="I58" s="12">
        <v>1632.21</v>
      </c>
      <c r="K58" s="118"/>
    </row>
    <row r="59" spans="1:12" s="37" customFormat="1" ht="12" customHeight="1" x14ac:dyDescent="0.2">
      <c r="A59" s="165" t="s">
        <v>71</v>
      </c>
      <c r="B59" s="154">
        <v>0</v>
      </c>
      <c r="C59" s="154">
        <v>3.2</v>
      </c>
      <c r="D59" s="154">
        <v>-0.4</v>
      </c>
      <c r="E59" s="154" t="s">
        <v>1070</v>
      </c>
      <c r="F59" s="154" t="s">
        <v>1070</v>
      </c>
      <c r="G59" s="154">
        <v>-46.2</v>
      </c>
      <c r="H59" s="154">
        <v>-9.1999999999999993</v>
      </c>
      <c r="I59" s="154">
        <v>8.9</v>
      </c>
      <c r="K59" s="118"/>
    </row>
    <row r="60" spans="1:12" s="37" customFormat="1" ht="12" customHeight="1" x14ac:dyDescent="0.2">
      <c r="A60" s="24" t="s">
        <v>275</v>
      </c>
      <c r="B60" s="12">
        <v>1466.4</v>
      </c>
      <c r="C60" s="12">
        <v>1396.98</v>
      </c>
      <c r="D60" s="12">
        <v>1329.07</v>
      </c>
      <c r="E60" s="12" t="s">
        <v>1070</v>
      </c>
      <c r="F60" s="12">
        <v>2359.6799999999998</v>
      </c>
      <c r="G60" s="12">
        <v>1344.97</v>
      </c>
      <c r="H60" s="12">
        <v>1202.75</v>
      </c>
      <c r="I60" s="12">
        <v>1293.03</v>
      </c>
      <c r="K60" s="118"/>
    </row>
    <row r="61" spans="1:12" s="37" customFormat="1" ht="12" customHeight="1" x14ac:dyDescent="0.2">
      <c r="A61" s="165" t="s">
        <v>71</v>
      </c>
      <c r="B61" s="154">
        <v>4.0999999999999996</v>
      </c>
      <c r="C61" s="154">
        <v>-4.7</v>
      </c>
      <c r="D61" s="154">
        <v>-4.9000000000000004</v>
      </c>
      <c r="E61" s="154" t="s">
        <v>1070</v>
      </c>
      <c r="F61" s="154" t="s">
        <v>1070</v>
      </c>
      <c r="G61" s="154">
        <v>-43</v>
      </c>
      <c r="H61" s="154">
        <v>-10.6</v>
      </c>
      <c r="I61" s="154">
        <v>7.5</v>
      </c>
      <c r="K61" s="118"/>
    </row>
    <row r="62" spans="1:12" s="37" customFormat="1" ht="12" customHeight="1" x14ac:dyDescent="0.2">
      <c r="A62" s="24" t="s">
        <v>276</v>
      </c>
      <c r="B62" s="12">
        <v>6111.59</v>
      </c>
      <c r="C62" s="12">
        <v>5018.7299999999996</v>
      </c>
      <c r="D62" s="12">
        <v>4781.47</v>
      </c>
      <c r="E62" s="12" t="s">
        <v>1070</v>
      </c>
      <c r="F62" s="12">
        <v>11275.94</v>
      </c>
      <c r="G62" s="12">
        <v>5010.71</v>
      </c>
      <c r="H62" s="12">
        <v>4623.45</v>
      </c>
      <c r="I62" s="12">
        <v>5246.39</v>
      </c>
      <c r="K62" s="118"/>
    </row>
    <row r="63" spans="1:12" s="37" customFormat="1" ht="12" customHeight="1" x14ac:dyDescent="0.2">
      <c r="A63" s="165" t="s">
        <v>71</v>
      </c>
      <c r="B63" s="154">
        <v>-10.8</v>
      </c>
      <c r="C63" s="154">
        <v>-17.899999999999999</v>
      </c>
      <c r="D63" s="154">
        <v>-4.7</v>
      </c>
      <c r="E63" s="154" t="s">
        <v>1070</v>
      </c>
      <c r="F63" s="154" t="s">
        <v>1070</v>
      </c>
      <c r="G63" s="154">
        <v>-55.6</v>
      </c>
      <c r="H63" s="154">
        <v>-7.7</v>
      </c>
      <c r="I63" s="154">
        <v>13.5</v>
      </c>
      <c r="K63" s="118"/>
    </row>
    <row r="64" spans="1:12" s="37" customFormat="1" ht="12" customHeight="1" x14ac:dyDescent="0.2">
      <c r="A64" s="24" t="s">
        <v>277</v>
      </c>
      <c r="B64" s="12">
        <v>4791.96</v>
      </c>
      <c r="C64" s="12">
        <v>4400.34</v>
      </c>
      <c r="D64" s="12">
        <v>4400.92</v>
      </c>
      <c r="E64" s="12" t="s">
        <v>1070</v>
      </c>
      <c r="F64" s="12">
        <v>10288.14</v>
      </c>
      <c r="G64" s="12">
        <v>4894.6099999999997</v>
      </c>
      <c r="H64" s="12">
        <v>4790.3900000000003</v>
      </c>
      <c r="I64" s="12">
        <v>5180.43</v>
      </c>
      <c r="K64" s="118"/>
    </row>
    <row r="65" spans="1:11" s="37" customFormat="1" ht="12" customHeight="1" x14ac:dyDescent="0.2">
      <c r="A65" s="165" t="s">
        <v>71</v>
      </c>
      <c r="B65" s="154">
        <v>-2.1</v>
      </c>
      <c r="C65" s="154">
        <v>-8.1999999999999993</v>
      </c>
      <c r="D65" s="154">
        <v>0</v>
      </c>
      <c r="E65" s="154" t="s">
        <v>1070</v>
      </c>
      <c r="F65" s="154" t="s">
        <v>1070</v>
      </c>
      <c r="G65" s="154">
        <v>-52.4</v>
      </c>
      <c r="H65" s="154">
        <v>-2.1</v>
      </c>
      <c r="I65" s="154">
        <v>8.1</v>
      </c>
      <c r="K65" s="118"/>
    </row>
    <row r="66" spans="1:11" s="37" customFormat="1" ht="12" customHeight="1" x14ac:dyDescent="0.2">
      <c r="A66" s="24" t="s">
        <v>278</v>
      </c>
      <c r="B66" s="12">
        <v>56</v>
      </c>
      <c r="C66" s="12">
        <v>51.72</v>
      </c>
      <c r="D66" s="12">
        <v>53.02</v>
      </c>
      <c r="E66" s="12" t="s">
        <v>1070</v>
      </c>
      <c r="F66" s="12">
        <v>94.8</v>
      </c>
      <c r="G66" s="12">
        <v>57.1</v>
      </c>
      <c r="H66" s="12">
        <v>51.99</v>
      </c>
      <c r="I66" s="12">
        <v>56.85</v>
      </c>
      <c r="K66" s="118"/>
    </row>
    <row r="67" spans="1:11" s="37" customFormat="1" ht="12" customHeight="1" x14ac:dyDescent="0.2">
      <c r="A67" s="165" t="s">
        <v>71</v>
      </c>
      <c r="B67" s="154">
        <v>-2.2000000000000002</v>
      </c>
      <c r="C67" s="154">
        <v>-7.6</v>
      </c>
      <c r="D67" s="154">
        <v>2.5</v>
      </c>
      <c r="E67" s="154" t="s">
        <v>1070</v>
      </c>
      <c r="F67" s="154" t="s">
        <v>1070</v>
      </c>
      <c r="G67" s="154">
        <v>-39.799999999999997</v>
      </c>
      <c r="H67" s="154">
        <v>-8.9</v>
      </c>
      <c r="I67" s="154">
        <v>9.3000000000000007</v>
      </c>
      <c r="K67" s="118"/>
    </row>
    <row r="68" spans="1:11" s="37" customFormat="1" ht="12" customHeight="1" x14ac:dyDescent="0.2">
      <c r="A68" s="24" t="s">
        <v>279</v>
      </c>
      <c r="B68" s="12">
        <v>58.82</v>
      </c>
      <c r="C68" s="12">
        <v>59.37</v>
      </c>
      <c r="D68" s="12">
        <v>59.47</v>
      </c>
      <c r="E68" s="12" t="s">
        <v>1070</v>
      </c>
      <c r="F68" s="12">
        <v>103.76</v>
      </c>
      <c r="G68" s="12">
        <v>57.7</v>
      </c>
      <c r="H68" s="12">
        <v>47.62</v>
      </c>
      <c r="I68" s="12">
        <v>52.98</v>
      </c>
      <c r="K68" s="118"/>
    </row>
    <row r="69" spans="1:11" s="37" customFormat="1" ht="12" customHeight="1" x14ac:dyDescent="0.2">
      <c r="A69" s="165" t="s">
        <v>71</v>
      </c>
      <c r="B69" s="154">
        <v>-7.2</v>
      </c>
      <c r="C69" s="154">
        <v>0.9</v>
      </c>
      <c r="D69" s="154">
        <v>0.2</v>
      </c>
      <c r="E69" s="154" t="s">
        <v>1070</v>
      </c>
      <c r="F69" s="154" t="s">
        <v>1070</v>
      </c>
      <c r="G69" s="154">
        <v>-44.4</v>
      </c>
      <c r="H69" s="154">
        <v>-17.5</v>
      </c>
      <c r="I69" s="154">
        <v>11.3</v>
      </c>
      <c r="K69" s="118"/>
    </row>
    <row r="70" spans="1:11" s="37" customFormat="1" ht="12" customHeight="1" x14ac:dyDescent="0.2">
      <c r="A70" s="24" t="s">
        <v>280</v>
      </c>
      <c r="B70" s="12">
        <v>43.98</v>
      </c>
      <c r="C70" s="12">
        <v>45.62</v>
      </c>
      <c r="D70" s="12">
        <v>40.99</v>
      </c>
      <c r="E70" s="12" t="s">
        <v>1070</v>
      </c>
      <c r="F70" s="12">
        <v>67.569999999999993</v>
      </c>
      <c r="G70" s="12">
        <v>45.74</v>
      </c>
      <c r="H70" s="12">
        <v>39.61</v>
      </c>
      <c r="I70" s="12">
        <v>37.18</v>
      </c>
      <c r="K70" s="118"/>
    </row>
    <row r="71" spans="1:11" s="37" customFormat="1" ht="12" customHeight="1" x14ac:dyDescent="0.2">
      <c r="A71" s="165" t="s">
        <v>71</v>
      </c>
      <c r="B71" s="154">
        <v>17.2</v>
      </c>
      <c r="C71" s="154">
        <v>3.7</v>
      </c>
      <c r="D71" s="154">
        <v>-10.1</v>
      </c>
      <c r="E71" s="154" t="s">
        <v>1070</v>
      </c>
      <c r="F71" s="154" t="s">
        <v>1070</v>
      </c>
      <c r="G71" s="154">
        <v>-32.299999999999997</v>
      </c>
      <c r="H71" s="154">
        <v>-13.4</v>
      </c>
      <c r="I71" s="154">
        <v>-6.1</v>
      </c>
      <c r="K71" s="118"/>
    </row>
    <row r="72" spans="1:11" s="37" customFormat="1" ht="6" customHeight="1" x14ac:dyDescent="0.2">
      <c r="A72" s="165"/>
      <c r="B72" s="154"/>
      <c r="C72" s="154"/>
      <c r="D72" s="154"/>
      <c r="E72" s="154"/>
      <c r="F72" s="154"/>
      <c r="G72" s="154"/>
      <c r="H72" s="154"/>
      <c r="I72" s="154"/>
      <c r="K72" s="118"/>
    </row>
    <row r="73" spans="1:11" s="24" customFormat="1" ht="12.75" customHeight="1" x14ac:dyDescent="0.25">
      <c r="A73" s="28" t="s">
        <v>110</v>
      </c>
      <c r="B73" s="50">
        <v>43362.76</v>
      </c>
      <c r="C73" s="50">
        <v>40561.550000000003</v>
      </c>
      <c r="D73" s="50">
        <v>39713.269999999997</v>
      </c>
      <c r="E73" s="50" t="s">
        <v>1070</v>
      </c>
      <c r="F73" s="50">
        <v>89221.16</v>
      </c>
      <c r="G73" s="50">
        <v>43652.3</v>
      </c>
      <c r="H73" s="50">
        <v>39915.519999999997</v>
      </c>
      <c r="I73" s="50">
        <v>44340.49</v>
      </c>
    </row>
    <row r="74" spans="1:11" s="24" customFormat="1" ht="12" customHeight="1" x14ac:dyDescent="0.2">
      <c r="A74" s="525" t="s">
        <v>71</v>
      </c>
      <c r="B74" s="526">
        <v>-2.7</v>
      </c>
      <c r="C74" s="526">
        <v>-6.5</v>
      </c>
      <c r="D74" s="526">
        <v>-2.1</v>
      </c>
      <c r="E74" s="526" t="s">
        <v>1070</v>
      </c>
      <c r="F74" s="526" t="s">
        <v>1070</v>
      </c>
      <c r="G74" s="526">
        <v>-51.1</v>
      </c>
      <c r="H74" s="526">
        <v>-8.6</v>
      </c>
      <c r="I74" s="526">
        <v>11.1</v>
      </c>
    </row>
    <row r="75" spans="1:11" ht="14.25" x14ac:dyDescent="0.2">
      <c r="A75" s="128"/>
      <c r="B75" s="128"/>
    </row>
    <row r="76" spans="1:11" ht="33" customHeight="1" x14ac:dyDescent="0.2">
      <c r="A76" s="892" t="s">
        <v>1814</v>
      </c>
      <c r="B76" s="892"/>
      <c r="C76" s="892"/>
      <c r="D76" s="892"/>
      <c r="E76" s="892"/>
      <c r="F76" s="892"/>
      <c r="G76" s="892"/>
      <c r="H76" s="892"/>
      <c r="I76" s="892"/>
    </row>
    <row r="105" ht="12.75" customHeight="1" x14ac:dyDescent="0.2"/>
  </sheetData>
  <mergeCells count="6">
    <mergeCell ref="A76:I76"/>
    <mergeCell ref="A1:I1"/>
    <mergeCell ref="A3:I3"/>
    <mergeCell ref="A4:I4"/>
    <mergeCell ref="A5:I5"/>
    <mergeCell ref="A6:I6"/>
  </mergeCells>
  <hyperlinks>
    <hyperlink ref="A76:I76" r:id="rId1" display="Source: Statistics Canada. Table 14-10-0007-01 Employment insurance benefit characteristics by class of worker, monthly, unadjusted for seasonality" xr:uid="{00000000-0004-0000-1800-000000000000}"/>
  </hyperlinks>
  <printOptions horizontalCentered="1"/>
  <pageMargins left="0.74803149606299202" right="0.74803149606299202" top="0.98425196850393704" bottom="0.98425196850393704" header="0.511811023622047" footer="0.511811023622047"/>
  <pageSetup scale="71" firstPageNumber="29" orientation="portrait" useFirstPageNumber="1" r:id="rId2"/>
  <headerFooter differentFirst="1" alignWithMargins="0"/>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tabColor indexed="43"/>
    <pageSetUpPr fitToPage="1"/>
  </sheetPr>
  <dimension ref="A1:Z88"/>
  <sheetViews>
    <sheetView zoomScaleNormal="100" workbookViewId="0">
      <selection sqref="A1:N1"/>
    </sheetView>
  </sheetViews>
  <sheetFormatPr defaultRowHeight="12.75" x14ac:dyDescent="0.2"/>
  <cols>
    <col min="1" max="1" width="38.85546875" customWidth="1"/>
    <col min="2" max="2" width="9.7109375" customWidth="1"/>
    <col min="3" max="8" width="9.28515625" bestFit="1" customWidth="1"/>
    <col min="9" max="9" width="7.28515625" customWidth="1"/>
    <col min="10" max="10" width="2.7109375" customWidth="1"/>
    <col min="11" max="11" width="7.28515625" customWidth="1"/>
    <col min="12" max="12" width="2.7109375" customWidth="1"/>
    <col min="13" max="13" width="7.28515625" customWidth="1"/>
    <col min="14" max="14" width="2.7109375" customWidth="1"/>
  </cols>
  <sheetData>
    <row r="1" spans="1:26" ht="18" x14ac:dyDescent="0.25">
      <c r="A1" s="837" t="s">
        <v>966</v>
      </c>
      <c r="B1" s="837"/>
      <c r="C1" s="837"/>
      <c r="D1" s="837"/>
      <c r="E1" s="837"/>
      <c r="F1" s="837"/>
      <c r="G1" s="837"/>
      <c r="H1" s="837"/>
      <c r="I1" s="837"/>
      <c r="J1" s="837"/>
      <c r="K1" s="837"/>
      <c r="L1" s="837"/>
      <c r="M1" s="837"/>
      <c r="N1" s="837"/>
    </row>
    <row r="2" spans="1:26" ht="18" x14ac:dyDescent="0.25">
      <c r="A2" s="43"/>
      <c r="B2" s="43"/>
      <c r="C2" s="2"/>
      <c r="D2" s="2"/>
      <c r="E2" s="2"/>
      <c r="F2" s="2"/>
      <c r="G2" s="2"/>
      <c r="N2" s="24"/>
      <c r="O2" s="24"/>
      <c r="P2" s="24"/>
      <c r="Q2" s="24"/>
      <c r="R2" s="24"/>
      <c r="S2" s="24"/>
      <c r="T2" s="24"/>
      <c r="U2" s="24"/>
      <c r="V2" s="24"/>
      <c r="W2" s="24"/>
      <c r="X2" s="24"/>
      <c r="Y2" s="24"/>
      <c r="Z2" s="24"/>
    </row>
    <row r="3" spans="1:26" ht="18" x14ac:dyDescent="0.25">
      <c r="A3" s="837" t="s">
        <v>2572</v>
      </c>
      <c r="B3" s="837"/>
      <c r="C3" s="837"/>
      <c r="D3" s="837"/>
      <c r="E3" s="837"/>
      <c r="F3" s="837"/>
      <c r="G3" s="837"/>
      <c r="H3" s="837"/>
      <c r="I3" s="837"/>
      <c r="J3" s="837"/>
      <c r="K3" s="837"/>
      <c r="L3" s="837"/>
      <c r="M3" s="837"/>
      <c r="N3" s="837"/>
      <c r="O3" s="24"/>
      <c r="P3" s="24"/>
      <c r="Q3" s="24"/>
      <c r="R3" s="24"/>
      <c r="S3" s="24"/>
      <c r="T3" s="24"/>
      <c r="U3" s="24"/>
      <c r="V3" s="24"/>
      <c r="W3" s="24"/>
      <c r="X3" s="24"/>
      <c r="Y3" s="24"/>
      <c r="Z3" s="24"/>
    </row>
    <row r="4" spans="1:26" ht="18" x14ac:dyDescent="0.25">
      <c r="A4" s="837" t="s">
        <v>381</v>
      </c>
      <c r="B4" s="837"/>
      <c r="C4" s="837"/>
      <c r="D4" s="837"/>
      <c r="E4" s="837"/>
      <c r="F4" s="837"/>
      <c r="G4" s="837"/>
      <c r="H4" s="837"/>
      <c r="I4" s="837"/>
      <c r="J4" s="837"/>
      <c r="K4" s="837"/>
      <c r="L4" s="837"/>
      <c r="M4" s="837"/>
      <c r="N4" s="837"/>
    </row>
    <row r="6" spans="1:26" ht="12.75" customHeight="1" x14ac:dyDescent="0.2"/>
    <row r="7" spans="1:26" s="15" customFormat="1" ht="15.75" x14ac:dyDescent="0.25">
      <c r="A7" s="10" t="s">
        <v>844</v>
      </c>
      <c r="B7" s="32" t="s">
        <v>2535</v>
      </c>
      <c r="C7" s="32" t="s">
        <v>1552</v>
      </c>
      <c r="D7" s="32" t="s">
        <v>1623</v>
      </c>
      <c r="E7" s="32" t="s">
        <v>1646</v>
      </c>
      <c r="F7" s="32" t="s">
        <v>1745</v>
      </c>
      <c r="G7" s="32" t="s">
        <v>1855</v>
      </c>
      <c r="H7" s="32" t="s">
        <v>2523</v>
      </c>
      <c r="I7" s="869" t="s">
        <v>2524</v>
      </c>
      <c r="J7" s="869"/>
      <c r="K7" s="869" t="s">
        <v>2525</v>
      </c>
      <c r="L7" s="869"/>
      <c r="M7" s="869" t="s">
        <v>2526</v>
      </c>
      <c r="N7" s="869"/>
    </row>
    <row r="8" spans="1:26" ht="4.5" customHeight="1" thickBot="1" x14ac:dyDescent="0.25">
      <c r="A8" s="22"/>
      <c r="B8" s="17"/>
      <c r="C8" s="17"/>
      <c r="D8" s="17"/>
      <c r="E8" s="17"/>
      <c r="F8" s="17"/>
      <c r="G8" s="17"/>
      <c r="H8" s="17"/>
      <c r="I8" s="17"/>
      <c r="J8" s="17"/>
      <c r="K8" s="17"/>
      <c r="L8" s="17"/>
      <c r="M8" s="17"/>
      <c r="N8" s="17"/>
    </row>
    <row r="9" spans="1:26" ht="4.5" customHeight="1" x14ac:dyDescent="0.2"/>
    <row r="10" spans="1:26" s="24" customFormat="1" ht="14.25" x14ac:dyDescent="0.2">
      <c r="A10" s="24" t="s">
        <v>1198</v>
      </c>
      <c r="B10" s="12">
        <v>6600</v>
      </c>
      <c r="C10" s="12">
        <v>6740</v>
      </c>
      <c r="D10" s="12">
        <v>6420</v>
      </c>
      <c r="E10" s="12">
        <v>6290</v>
      </c>
      <c r="F10" s="12">
        <v>5890</v>
      </c>
      <c r="G10" s="12">
        <v>6020</v>
      </c>
      <c r="H10" s="12">
        <v>5890</v>
      </c>
      <c r="I10" s="840">
        <v>3880</v>
      </c>
      <c r="J10" s="840"/>
      <c r="K10" s="840">
        <v>4420</v>
      </c>
      <c r="L10" s="840"/>
      <c r="M10" s="840">
        <v>5270</v>
      </c>
      <c r="N10" s="840"/>
      <c r="O10" s="31"/>
    </row>
    <row r="11" spans="1:26" s="24" customFormat="1" ht="14.25" x14ac:dyDescent="0.2">
      <c r="A11" s="24" t="s">
        <v>1199</v>
      </c>
      <c r="B11" s="12">
        <v>7600</v>
      </c>
      <c r="C11" s="12">
        <v>7360</v>
      </c>
      <c r="D11" s="12">
        <v>7150</v>
      </c>
      <c r="E11" s="12">
        <v>6940</v>
      </c>
      <c r="F11" s="12">
        <v>6340</v>
      </c>
      <c r="G11" s="12">
        <v>6210</v>
      </c>
      <c r="H11" s="12">
        <v>6140</v>
      </c>
      <c r="I11" s="840">
        <v>4170</v>
      </c>
      <c r="J11" s="840"/>
      <c r="K11" s="840">
        <v>5150</v>
      </c>
      <c r="L11" s="840"/>
      <c r="M11" s="840">
        <v>5450</v>
      </c>
      <c r="N11" s="840"/>
      <c r="O11" s="31"/>
    </row>
    <row r="12" spans="1:26" s="24" customFormat="1" ht="14.25" x14ac:dyDescent="0.2">
      <c r="A12" s="24" t="s">
        <v>1200</v>
      </c>
      <c r="B12" s="12">
        <v>9430</v>
      </c>
      <c r="C12" s="12">
        <v>9330</v>
      </c>
      <c r="D12" s="12">
        <v>9130</v>
      </c>
      <c r="E12" s="12">
        <v>9230</v>
      </c>
      <c r="F12" s="12">
        <v>9040</v>
      </c>
      <c r="G12" s="12">
        <v>8750</v>
      </c>
      <c r="H12" s="12">
        <v>8430</v>
      </c>
      <c r="I12" s="840">
        <v>6530</v>
      </c>
      <c r="J12" s="840"/>
      <c r="K12" s="840">
        <v>6690</v>
      </c>
      <c r="L12" s="840"/>
      <c r="M12" s="840">
        <v>7180</v>
      </c>
      <c r="N12" s="840"/>
      <c r="O12" s="31"/>
    </row>
    <row r="13" spans="1:26" s="24" customFormat="1" ht="14.25" x14ac:dyDescent="0.2">
      <c r="A13" s="24" t="s">
        <v>1201</v>
      </c>
      <c r="B13" s="12">
        <v>12300</v>
      </c>
      <c r="C13" s="12">
        <v>12040</v>
      </c>
      <c r="D13" s="12">
        <v>11590</v>
      </c>
      <c r="E13" s="12">
        <v>11570</v>
      </c>
      <c r="F13" s="12">
        <v>11060</v>
      </c>
      <c r="G13" s="12">
        <v>10510</v>
      </c>
      <c r="H13" s="12">
        <v>9580</v>
      </c>
      <c r="I13" s="840">
        <v>7920</v>
      </c>
      <c r="J13" s="840"/>
      <c r="K13" s="840">
        <v>7730</v>
      </c>
      <c r="L13" s="840"/>
      <c r="M13" s="840">
        <v>8270</v>
      </c>
      <c r="N13" s="840"/>
      <c r="O13" s="31"/>
    </row>
    <row r="14" spans="1:26" s="24" customFormat="1" ht="14.25" x14ac:dyDescent="0.2">
      <c r="A14" s="24" t="s">
        <v>604</v>
      </c>
      <c r="B14" s="12">
        <v>10020</v>
      </c>
      <c r="C14" s="12">
        <v>10080</v>
      </c>
      <c r="D14" s="12">
        <v>10190</v>
      </c>
      <c r="E14" s="12">
        <v>10290</v>
      </c>
      <c r="F14" s="12">
        <v>10640</v>
      </c>
      <c r="G14" s="12">
        <v>11120</v>
      </c>
      <c r="H14" s="12">
        <v>11650</v>
      </c>
      <c r="I14" s="840">
        <v>11890</v>
      </c>
      <c r="J14" s="840"/>
      <c r="K14" s="840">
        <v>10770</v>
      </c>
      <c r="L14" s="840"/>
      <c r="M14" s="840">
        <v>10630</v>
      </c>
      <c r="N14" s="840"/>
      <c r="O14" s="31"/>
    </row>
    <row r="15" spans="1:26" s="24" customFormat="1" ht="14.25" x14ac:dyDescent="0.2">
      <c r="A15" s="24" t="s">
        <v>1503</v>
      </c>
      <c r="B15" s="12">
        <v>18030</v>
      </c>
      <c r="C15" s="12">
        <v>17650</v>
      </c>
      <c r="D15" s="12">
        <v>17910</v>
      </c>
      <c r="E15" s="12">
        <v>18300</v>
      </c>
      <c r="F15" s="12">
        <v>18260</v>
      </c>
      <c r="G15" s="12">
        <v>18590</v>
      </c>
      <c r="H15" s="12">
        <v>18490</v>
      </c>
      <c r="I15" s="840">
        <v>20550</v>
      </c>
      <c r="J15" s="840"/>
      <c r="K15" s="840">
        <v>19850</v>
      </c>
      <c r="L15" s="840"/>
      <c r="M15" s="840">
        <v>19100</v>
      </c>
      <c r="N15" s="840"/>
      <c r="O15" s="31"/>
    </row>
    <row r="16" spans="1:26" s="24" customFormat="1" ht="14.25" x14ac:dyDescent="0.2">
      <c r="A16" s="24" t="s">
        <v>1504</v>
      </c>
      <c r="B16" s="12">
        <v>20610</v>
      </c>
      <c r="C16" s="12">
        <v>20650</v>
      </c>
      <c r="D16" s="12">
        <v>21560</v>
      </c>
      <c r="E16" s="12">
        <v>22150</v>
      </c>
      <c r="F16" s="12">
        <v>22370</v>
      </c>
      <c r="G16" s="12">
        <v>23340</v>
      </c>
      <c r="H16" s="12">
        <v>23770</v>
      </c>
      <c r="I16" s="840">
        <v>26750</v>
      </c>
      <c r="J16" s="840"/>
      <c r="K16" s="840">
        <v>26710</v>
      </c>
      <c r="L16" s="840"/>
      <c r="M16" s="840">
        <v>25560</v>
      </c>
      <c r="N16" s="840"/>
      <c r="O16" s="31"/>
    </row>
    <row r="17" spans="1:15" s="24" customFormat="1" ht="14.25" x14ac:dyDescent="0.2">
      <c r="A17" s="24" t="s">
        <v>1505</v>
      </c>
      <c r="B17" s="12">
        <v>16040</v>
      </c>
      <c r="C17" s="12">
        <v>16870</v>
      </c>
      <c r="D17" s="12">
        <v>17620</v>
      </c>
      <c r="E17" s="12">
        <v>18170</v>
      </c>
      <c r="F17" s="12">
        <v>18870</v>
      </c>
      <c r="G17" s="12">
        <v>20360</v>
      </c>
      <c r="H17" s="12">
        <v>21530</v>
      </c>
      <c r="I17" s="840">
        <v>24510</v>
      </c>
      <c r="J17" s="840"/>
      <c r="K17" s="840">
        <v>24700</v>
      </c>
      <c r="L17" s="840"/>
      <c r="M17" s="840">
        <v>27480</v>
      </c>
      <c r="N17" s="840"/>
      <c r="O17" s="31"/>
    </row>
    <row r="18" spans="1:15" s="24" customFormat="1" ht="14.25" x14ac:dyDescent="0.2">
      <c r="A18" s="24" t="s">
        <v>1506</v>
      </c>
      <c r="B18" s="12">
        <v>5430</v>
      </c>
      <c r="C18" s="12">
        <v>6400</v>
      </c>
      <c r="D18" s="12">
        <v>6690</v>
      </c>
      <c r="E18" s="12">
        <v>7140</v>
      </c>
      <c r="F18" s="12">
        <v>8340</v>
      </c>
      <c r="G18" s="12">
        <v>8480</v>
      </c>
      <c r="H18" s="12">
        <v>9240</v>
      </c>
      <c r="I18" s="840">
        <v>9780</v>
      </c>
      <c r="J18" s="840"/>
      <c r="K18" s="840">
        <v>11400</v>
      </c>
      <c r="L18" s="840"/>
      <c r="M18" s="840">
        <v>12450</v>
      </c>
      <c r="N18" s="840"/>
      <c r="O18" s="31"/>
    </row>
    <row r="19" spans="1:15" s="24" customFormat="1" ht="14.25" x14ac:dyDescent="0.2">
      <c r="A19" s="24" t="s">
        <v>1507</v>
      </c>
      <c r="B19" s="12">
        <v>3010</v>
      </c>
      <c r="C19" s="12">
        <v>3250</v>
      </c>
      <c r="D19" s="12">
        <v>3310</v>
      </c>
      <c r="E19" s="12">
        <v>3440</v>
      </c>
      <c r="F19" s="12">
        <v>4080</v>
      </c>
      <c r="G19" s="12">
        <v>3990</v>
      </c>
      <c r="H19" s="12">
        <v>4400</v>
      </c>
      <c r="I19" s="840">
        <v>4790</v>
      </c>
      <c r="J19" s="840"/>
      <c r="K19" s="840">
        <v>6010</v>
      </c>
      <c r="L19" s="840"/>
      <c r="M19" s="840">
        <v>6320</v>
      </c>
      <c r="N19" s="840"/>
      <c r="O19" s="31"/>
    </row>
    <row r="20" spans="1:15" s="24" customFormat="1" ht="14.25" x14ac:dyDescent="0.2">
      <c r="A20" s="24" t="s">
        <v>1508</v>
      </c>
      <c r="B20" s="12">
        <v>690</v>
      </c>
      <c r="C20" s="12">
        <v>730</v>
      </c>
      <c r="D20" s="12">
        <v>680</v>
      </c>
      <c r="E20" s="12">
        <v>790</v>
      </c>
      <c r="F20" s="12">
        <v>1040</v>
      </c>
      <c r="G20" s="12">
        <v>940</v>
      </c>
      <c r="H20" s="12">
        <v>1060</v>
      </c>
      <c r="I20" s="840">
        <v>1130</v>
      </c>
      <c r="J20" s="840"/>
      <c r="K20" s="840">
        <v>1470</v>
      </c>
      <c r="L20" s="840"/>
      <c r="M20" s="840">
        <v>1710</v>
      </c>
      <c r="N20" s="840"/>
    </row>
    <row r="21" spans="1:15" s="24" customFormat="1" ht="14.25" x14ac:dyDescent="0.2">
      <c r="A21" s="24" t="s">
        <v>1509</v>
      </c>
      <c r="B21" s="12">
        <v>270</v>
      </c>
      <c r="C21" s="12">
        <v>260</v>
      </c>
      <c r="D21" s="12">
        <v>260</v>
      </c>
      <c r="E21" s="12">
        <v>320</v>
      </c>
      <c r="F21" s="12">
        <v>340</v>
      </c>
      <c r="G21" s="12">
        <v>370</v>
      </c>
      <c r="H21" s="12">
        <v>420</v>
      </c>
      <c r="I21" s="840">
        <v>410</v>
      </c>
      <c r="J21" s="840"/>
      <c r="K21" s="840">
        <v>600</v>
      </c>
      <c r="L21" s="840"/>
      <c r="M21" s="840">
        <v>660</v>
      </c>
      <c r="N21" s="840"/>
    </row>
    <row r="22" spans="1:15" ht="14.25" x14ac:dyDescent="0.2">
      <c r="A22" s="24" t="s">
        <v>1510</v>
      </c>
      <c r="B22" s="12">
        <v>300</v>
      </c>
      <c r="C22" s="12">
        <v>310</v>
      </c>
      <c r="D22" s="12">
        <v>390</v>
      </c>
      <c r="E22" s="12">
        <v>390</v>
      </c>
      <c r="F22" s="12">
        <v>420</v>
      </c>
      <c r="G22" s="12">
        <v>470</v>
      </c>
      <c r="H22" s="12">
        <v>550</v>
      </c>
      <c r="I22" s="840">
        <v>590</v>
      </c>
      <c r="J22" s="840"/>
      <c r="K22" s="840">
        <v>830</v>
      </c>
      <c r="L22" s="840"/>
      <c r="M22" s="840">
        <v>820</v>
      </c>
      <c r="N22" s="840"/>
    </row>
    <row r="23" spans="1:15" ht="14.25" x14ac:dyDescent="0.2">
      <c r="A23" s="24"/>
      <c r="B23" s="12"/>
      <c r="C23" s="12"/>
      <c r="D23" s="12"/>
      <c r="E23" s="12"/>
      <c r="F23" s="12"/>
      <c r="G23" s="12"/>
      <c r="H23" s="12"/>
      <c r="I23" s="12"/>
      <c r="J23" s="12"/>
      <c r="K23" s="12"/>
      <c r="L23" s="12"/>
      <c r="M23" s="12"/>
    </row>
    <row r="24" spans="1:15" ht="14.25" x14ac:dyDescent="0.2">
      <c r="A24" s="24" t="s">
        <v>1512</v>
      </c>
      <c r="B24" s="12">
        <v>110330</v>
      </c>
      <c r="C24" s="12">
        <v>111670</v>
      </c>
      <c r="D24" s="12">
        <v>112910</v>
      </c>
      <c r="E24" s="12">
        <v>115010</v>
      </c>
      <c r="F24" s="12">
        <v>116690</v>
      </c>
      <c r="G24" s="12">
        <v>119150</v>
      </c>
      <c r="H24" s="12">
        <v>121150</v>
      </c>
      <c r="I24" s="840">
        <v>122900</v>
      </c>
      <c r="J24" s="840"/>
      <c r="K24" s="840">
        <v>126330</v>
      </c>
      <c r="L24" s="840"/>
      <c r="M24" s="840">
        <v>130910</v>
      </c>
      <c r="N24" s="840"/>
    </row>
    <row r="25" spans="1:15" ht="14.25" x14ac:dyDescent="0.2">
      <c r="A25" s="24"/>
      <c r="B25" s="12"/>
      <c r="C25" s="12"/>
      <c r="D25" s="12"/>
      <c r="E25" s="12"/>
      <c r="F25" s="12"/>
      <c r="G25" s="12"/>
      <c r="H25" s="12"/>
      <c r="I25" s="12"/>
      <c r="J25" s="12"/>
      <c r="K25" s="12"/>
      <c r="L25" s="12"/>
      <c r="M25" s="12"/>
      <c r="N25" s="12"/>
    </row>
    <row r="26" spans="1:15" ht="14.25" x14ac:dyDescent="0.2">
      <c r="A26" s="24" t="s">
        <v>1511</v>
      </c>
      <c r="B26" s="12">
        <v>29890</v>
      </c>
      <c r="C26" s="12">
        <v>30650</v>
      </c>
      <c r="D26" s="12">
        <v>31560</v>
      </c>
      <c r="E26" s="12">
        <v>32090</v>
      </c>
      <c r="F26" s="12">
        <v>33380</v>
      </c>
      <c r="G26" s="12">
        <v>34080</v>
      </c>
      <c r="H26" s="12">
        <v>35220</v>
      </c>
      <c r="I26" s="840">
        <v>38290</v>
      </c>
      <c r="J26" s="840"/>
      <c r="K26" s="840">
        <v>39510</v>
      </c>
      <c r="L26" s="840"/>
      <c r="M26" s="840">
        <v>40370</v>
      </c>
      <c r="N26" s="840"/>
    </row>
    <row r="27" spans="1:15" ht="14.25" customHeight="1" x14ac:dyDescent="0.2">
      <c r="A27" s="24"/>
      <c r="B27" s="141"/>
      <c r="C27" s="141"/>
      <c r="D27" s="141"/>
      <c r="E27" s="141"/>
      <c r="F27" s="141"/>
      <c r="G27" s="141"/>
      <c r="H27" s="141"/>
      <c r="I27" s="141"/>
      <c r="J27" s="141"/>
      <c r="K27" s="141"/>
      <c r="L27" s="141"/>
      <c r="M27" s="141"/>
    </row>
    <row r="28" spans="1:15" ht="14.25" customHeight="1" x14ac:dyDescent="0.2">
      <c r="A28" s="892" t="s">
        <v>1770</v>
      </c>
      <c r="B28" s="892"/>
      <c r="C28" s="892"/>
      <c r="D28" s="892"/>
      <c r="E28" s="892"/>
      <c r="F28" s="892"/>
      <c r="G28" s="892"/>
      <c r="H28" s="892"/>
      <c r="I28" s="892"/>
      <c r="J28" s="892"/>
      <c r="K28" s="892"/>
      <c r="L28" s="892"/>
      <c r="M28" s="892"/>
      <c r="N28" s="892"/>
    </row>
    <row r="29" spans="1:15" ht="14.25" x14ac:dyDescent="0.2">
      <c r="A29" s="24"/>
    </row>
    <row r="31" spans="1:15" ht="18" x14ac:dyDescent="0.25">
      <c r="A31" s="837" t="s">
        <v>47</v>
      </c>
      <c r="B31" s="837"/>
      <c r="C31" s="837"/>
      <c r="D31" s="837"/>
      <c r="E31" s="837"/>
      <c r="F31" s="837"/>
      <c r="G31" s="837"/>
      <c r="H31" s="837"/>
      <c r="I31" s="837"/>
      <c r="J31" s="837"/>
      <c r="K31" s="837"/>
      <c r="L31" s="837"/>
      <c r="M31" s="837"/>
      <c r="N31" s="837"/>
    </row>
    <row r="32" spans="1:15" ht="17.25" customHeight="1" x14ac:dyDescent="0.25">
      <c r="A32" s="43"/>
      <c r="B32" s="43"/>
      <c r="C32" s="43"/>
      <c r="D32" s="43"/>
      <c r="E32" s="2"/>
      <c r="F32" s="2"/>
      <c r="G32" s="2"/>
      <c r="H32" s="2"/>
      <c r="I32" s="2"/>
      <c r="J32" s="2"/>
    </row>
    <row r="33" spans="1:18" ht="18" x14ac:dyDescent="0.25">
      <c r="A33" s="837" t="s">
        <v>2573</v>
      </c>
      <c r="B33" s="837"/>
      <c r="C33" s="837"/>
      <c r="D33" s="837"/>
      <c r="E33" s="837"/>
      <c r="F33" s="837"/>
      <c r="G33" s="837"/>
      <c r="H33" s="837"/>
      <c r="I33" s="837"/>
      <c r="J33" s="837"/>
      <c r="K33" s="837"/>
      <c r="L33" s="837"/>
      <c r="M33" s="837"/>
      <c r="N33" s="837"/>
    </row>
    <row r="34" spans="1:18" ht="18" x14ac:dyDescent="0.25">
      <c r="A34" s="837" t="s">
        <v>381</v>
      </c>
      <c r="B34" s="837"/>
      <c r="C34" s="837"/>
      <c r="D34" s="837"/>
      <c r="E34" s="837"/>
      <c r="F34" s="837"/>
      <c r="G34" s="837"/>
      <c r="H34" s="837"/>
      <c r="I34" s="837"/>
      <c r="J34" s="837"/>
      <c r="K34" s="837"/>
      <c r="L34" s="837"/>
      <c r="M34" s="837"/>
      <c r="N34" s="837"/>
    </row>
    <row r="35" spans="1:18" ht="18" x14ac:dyDescent="0.25">
      <c r="A35" s="837" t="s">
        <v>211</v>
      </c>
      <c r="B35" s="837"/>
      <c r="C35" s="837"/>
      <c r="D35" s="837"/>
      <c r="E35" s="837"/>
      <c r="F35" s="837"/>
      <c r="G35" s="837"/>
      <c r="H35" s="837"/>
      <c r="I35" s="837"/>
      <c r="J35" s="837"/>
      <c r="K35" s="837"/>
      <c r="L35" s="837"/>
      <c r="M35" s="837"/>
      <c r="N35" s="837"/>
    </row>
    <row r="37" spans="1:18" ht="18.75" x14ac:dyDescent="0.25">
      <c r="A37" s="15"/>
      <c r="B37" s="32"/>
      <c r="C37" s="32" t="s">
        <v>1623</v>
      </c>
      <c r="D37" s="32" t="s">
        <v>1646</v>
      </c>
      <c r="E37" s="32" t="s">
        <v>1745</v>
      </c>
      <c r="F37" s="32" t="s">
        <v>1855</v>
      </c>
      <c r="G37" s="32" t="s">
        <v>2523</v>
      </c>
      <c r="H37" s="32" t="s">
        <v>2524</v>
      </c>
      <c r="I37" s="32" t="s">
        <v>2525</v>
      </c>
      <c r="J37" s="666" t="s">
        <v>1968</v>
      </c>
      <c r="K37" s="32" t="s">
        <v>2526</v>
      </c>
      <c r="L37" s="666" t="s">
        <v>1968</v>
      </c>
      <c r="M37" s="32" t="s">
        <v>2527</v>
      </c>
      <c r="N37" s="666" t="s">
        <v>1970</v>
      </c>
    </row>
    <row r="38" spans="1:18" ht="4.5" customHeight="1" thickBot="1" x14ac:dyDescent="0.25">
      <c r="A38" s="22"/>
      <c r="B38" s="17"/>
      <c r="C38" s="17"/>
      <c r="D38" s="17"/>
      <c r="E38" s="17"/>
      <c r="F38" s="17"/>
      <c r="G38" s="17"/>
      <c r="H38" s="17"/>
      <c r="I38" s="17"/>
      <c r="J38" s="17"/>
      <c r="K38" s="17"/>
      <c r="L38" s="17"/>
      <c r="M38" s="17"/>
      <c r="N38" s="17"/>
    </row>
    <row r="39" spans="1:18" ht="4.5" customHeight="1" x14ac:dyDescent="0.2">
      <c r="B39" s="13"/>
    </row>
    <row r="40" spans="1:18" ht="14.25" x14ac:dyDescent="0.2">
      <c r="A40" s="24"/>
      <c r="B40" s="60"/>
    </row>
    <row r="41" spans="1:18" ht="14.25" x14ac:dyDescent="0.2">
      <c r="A41" s="24" t="s">
        <v>1329</v>
      </c>
      <c r="B41" s="12"/>
      <c r="C41" s="31">
        <v>3257</v>
      </c>
      <c r="D41" s="31">
        <v>3319</v>
      </c>
      <c r="E41" s="31">
        <v>3496</v>
      </c>
      <c r="F41" s="31">
        <v>3619</v>
      </c>
      <c r="G41" s="31">
        <v>3819</v>
      </c>
      <c r="H41" s="31">
        <v>3883</v>
      </c>
      <c r="I41" s="840">
        <v>4268</v>
      </c>
      <c r="J41" s="840"/>
      <c r="K41" s="840">
        <v>4635</v>
      </c>
      <c r="L41" s="840"/>
      <c r="M41" s="840">
        <v>5047</v>
      </c>
      <c r="N41" s="840"/>
      <c r="P41" s="42"/>
    </row>
    <row r="42" spans="1:18" ht="14.25" x14ac:dyDescent="0.2">
      <c r="A42" s="24"/>
      <c r="B42" s="60"/>
      <c r="I42" s="918"/>
      <c r="J42" s="918"/>
      <c r="K42" s="918"/>
      <c r="L42" s="918"/>
      <c r="M42" s="918"/>
      <c r="N42" s="918"/>
      <c r="O42" s="24"/>
      <c r="P42" s="42"/>
      <c r="Q42" s="24"/>
      <c r="R42" s="24"/>
    </row>
    <row r="43" spans="1:18" ht="14.25" x14ac:dyDescent="0.2">
      <c r="A43" s="24" t="s">
        <v>1330</v>
      </c>
      <c r="B43" s="12"/>
      <c r="C43" s="12">
        <v>689</v>
      </c>
      <c r="D43" s="12">
        <v>767</v>
      </c>
      <c r="E43" s="12">
        <v>803</v>
      </c>
      <c r="F43" s="12">
        <v>807</v>
      </c>
      <c r="G43" s="12">
        <v>875</v>
      </c>
      <c r="H43" s="12">
        <v>873</v>
      </c>
      <c r="I43" s="840">
        <v>1118</v>
      </c>
      <c r="J43" s="840"/>
      <c r="K43" s="840">
        <v>1261</v>
      </c>
      <c r="L43" s="840"/>
      <c r="M43" s="840">
        <v>1341</v>
      </c>
      <c r="N43" s="840"/>
      <c r="P43" s="42"/>
    </row>
    <row r="44" spans="1:18" x14ac:dyDescent="0.2">
      <c r="A44" s="45" t="s">
        <v>1314</v>
      </c>
      <c r="B44" s="404"/>
      <c r="C44" s="180">
        <v>254</v>
      </c>
      <c r="D44" s="180">
        <v>319</v>
      </c>
      <c r="E44" s="180">
        <v>344</v>
      </c>
      <c r="F44" s="180">
        <v>323</v>
      </c>
      <c r="G44" s="180">
        <v>344</v>
      </c>
      <c r="H44" s="180">
        <v>299</v>
      </c>
      <c r="I44" s="910">
        <v>443</v>
      </c>
      <c r="J44" s="910"/>
      <c r="K44" s="910">
        <v>437</v>
      </c>
      <c r="L44" s="910"/>
      <c r="M44" s="910">
        <v>472</v>
      </c>
      <c r="N44" s="910"/>
      <c r="P44" s="42"/>
    </row>
    <row r="45" spans="1:18" x14ac:dyDescent="0.2">
      <c r="A45" s="45" t="s">
        <v>1315</v>
      </c>
      <c r="B45" s="180"/>
      <c r="C45" s="180">
        <v>39</v>
      </c>
      <c r="D45" s="180">
        <v>41</v>
      </c>
      <c r="E45" s="180">
        <v>45</v>
      </c>
      <c r="F45" s="180">
        <v>46</v>
      </c>
      <c r="G45" s="180">
        <v>60</v>
      </c>
      <c r="H45" s="180">
        <v>18</v>
      </c>
      <c r="I45" s="910">
        <v>51</v>
      </c>
      <c r="J45" s="910"/>
      <c r="K45" s="910">
        <v>47</v>
      </c>
      <c r="L45" s="910"/>
      <c r="M45" s="910">
        <v>25</v>
      </c>
      <c r="N45" s="910"/>
      <c r="P45" s="42"/>
    </row>
    <row r="46" spans="1:18" x14ac:dyDescent="0.2">
      <c r="A46" s="45" t="s">
        <v>1316</v>
      </c>
      <c r="B46" s="404"/>
      <c r="C46" s="180">
        <v>396</v>
      </c>
      <c r="D46" s="180">
        <v>407</v>
      </c>
      <c r="E46" s="180">
        <v>414</v>
      </c>
      <c r="F46" s="180">
        <v>439</v>
      </c>
      <c r="G46" s="180">
        <v>471</v>
      </c>
      <c r="H46" s="180">
        <v>556</v>
      </c>
      <c r="I46" s="910">
        <v>624</v>
      </c>
      <c r="J46" s="910"/>
      <c r="K46" s="910">
        <v>777</v>
      </c>
      <c r="L46" s="910"/>
      <c r="M46" s="910">
        <v>843</v>
      </c>
      <c r="N46" s="910"/>
      <c r="P46" s="42"/>
    </row>
    <row r="47" spans="1:18" ht="14.25" x14ac:dyDescent="0.2">
      <c r="A47" s="24" t="s">
        <v>1317</v>
      </c>
      <c r="B47" s="60"/>
      <c r="C47" s="12">
        <v>360</v>
      </c>
      <c r="D47" s="12">
        <v>367</v>
      </c>
      <c r="E47" s="12">
        <v>388</v>
      </c>
      <c r="F47" s="12">
        <v>341</v>
      </c>
      <c r="G47" s="12">
        <v>346</v>
      </c>
      <c r="H47" s="12">
        <v>379</v>
      </c>
      <c r="I47" s="840">
        <v>416</v>
      </c>
      <c r="J47" s="840"/>
      <c r="K47" s="840">
        <v>412</v>
      </c>
      <c r="L47" s="840"/>
      <c r="M47" s="840">
        <v>424</v>
      </c>
      <c r="N47" s="840"/>
      <c r="P47" s="42"/>
    </row>
    <row r="48" spans="1:18" x14ac:dyDescent="0.2">
      <c r="A48" s="45" t="s">
        <v>1331</v>
      </c>
      <c r="B48" s="404"/>
      <c r="C48" s="180">
        <v>519</v>
      </c>
      <c r="D48" s="180">
        <v>528</v>
      </c>
      <c r="E48" s="180">
        <v>552</v>
      </c>
      <c r="F48" s="180">
        <v>530</v>
      </c>
      <c r="G48" s="180">
        <v>560</v>
      </c>
      <c r="H48" s="180">
        <v>574</v>
      </c>
      <c r="I48" s="910">
        <v>592</v>
      </c>
      <c r="J48" s="910"/>
      <c r="K48" s="910">
        <v>633</v>
      </c>
      <c r="L48" s="910"/>
      <c r="M48" s="910">
        <v>768</v>
      </c>
      <c r="N48" s="910"/>
      <c r="P48" s="42"/>
    </row>
    <row r="49" spans="1:16" x14ac:dyDescent="0.2">
      <c r="A49" s="45" t="s">
        <v>1326</v>
      </c>
      <c r="B49" s="404"/>
      <c r="C49" s="180">
        <v>159</v>
      </c>
      <c r="D49" s="180">
        <v>161</v>
      </c>
      <c r="E49" s="180">
        <v>164</v>
      </c>
      <c r="F49" s="180">
        <v>189</v>
      </c>
      <c r="G49" s="180">
        <v>214</v>
      </c>
      <c r="H49" s="180">
        <v>195</v>
      </c>
      <c r="I49" s="910">
        <v>176</v>
      </c>
      <c r="J49" s="910"/>
      <c r="K49" s="910">
        <v>221</v>
      </c>
      <c r="L49" s="910"/>
      <c r="M49" s="910">
        <v>344</v>
      </c>
      <c r="N49" s="910"/>
      <c r="P49" s="42"/>
    </row>
    <row r="50" spans="1:16" ht="4.5" customHeight="1" x14ac:dyDescent="0.2">
      <c r="A50" s="24"/>
      <c r="B50" s="130"/>
      <c r="C50" s="130"/>
      <c r="D50" s="130"/>
      <c r="E50" s="130"/>
      <c r="F50" s="130"/>
      <c r="G50" s="130"/>
      <c r="H50" s="130"/>
      <c r="I50" s="130"/>
      <c r="J50" s="130"/>
      <c r="K50" s="130"/>
      <c r="L50" s="130"/>
      <c r="M50" s="130"/>
      <c r="N50" s="130"/>
    </row>
    <row r="51" spans="1:16" ht="4.5" customHeight="1" x14ac:dyDescent="0.2">
      <c r="A51" s="24"/>
      <c r="B51" s="60"/>
      <c r="C51" s="60"/>
      <c r="D51" s="60"/>
      <c r="E51" s="60"/>
      <c r="F51" s="60"/>
      <c r="G51" s="60"/>
      <c r="H51" s="60"/>
      <c r="I51" s="60"/>
      <c r="J51" s="60"/>
      <c r="K51" s="60"/>
      <c r="L51" s="60"/>
      <c r="M51" s="60"/>
      <c r="N51" s="60"/>
    </row>
    <row r="52" spans="1:16" ht="15" x14ac:dyDescent="0.25">
      <c r="A52" s="28" t="s">
        <v>1318</v>
      </c>
      <c r="B52" s="50"/>
      <c r="C52" s="50">
        <v>4306</v>
      </c>
      <c r="D52" s="50">
        <v>4453</v>
      </c>
      <c r="E52" s="50">
        <v>4687</v>
      </c>
      <c r="F52" s="50">
        <v>4767</v>
      </c>
      <c r="G52" s="50">
        <v>5040</v>
      </c>
      <c r="H52" s="50">
        <v>5135</v>
      </c>
      <c r="I52" s="843">
        <v>5802</v>
      </c>
      <c r="J52" s="843"/>
      <c r="K52" s="843">
        <v>6308</v>
      </c>
      <c r="L52" s="843"/>
      <c r="M52" s="843">
        <v>6811</v>
      </c>
      <c r="N52" s="843"/>
    </row>
    <row r="53" spans="1:16" ht="14.25" x14ac:dyDescent="0.2">
      <c r="A53" s="24" t="s">
        <v>1332</v>
      </c>
      <c r="B53" s="12"/>
      <c r="C53" s="31">
        <v>1298</v>
      </c>
      <c r="D53" s="31">
        <v>1386</v>
      </c>
      <c r="E53" s="31">
        <v>1467</v>
      </c>
      <c r="F53" s="31">
        <v>1555</v>
      </c>
      <c r="G53" s="31">
        <v>1650</v>
      </c>
      <c r="H53" s="31">
        <v>2139</v>
      </c>
      <c r="I53" s="840">
        <v>2091</v>
      </c>
      <c r="J53" s="840"/>
      <c r="K53" s="840">
        <v>2069</v>
      </c>
      <c r="L53" s="840"/>
      <c r="M53" s="840">
        <v>2219</v>
      </c>
      <c r="N53" s="840"/>
    </row>
    <row r="54" spans="1:16" x14ac:dyDescent="0.2">
      <c r="A54" s="45" t="s">
        <v>1319</v>
      </c>
      <c r="B54" s="180"/>
      <c r="C54" s="169">
        <v>13</v>
      </c>
      <c r="D54" s="169">
        <v>14</v>
      </c>
      <c r="E54" s="169">
        <v>15</v>
      </c>
      <c r="F54" s="169">
        <v>16</v>
      </c>
      <c r="G54" s="169">
        <v>17</v>
      </c>
      <c r="H54" s="169">
        <v>26</v>
      </c>
      <c r="I54" s="910">
        <v>34</v>
      </c>
      <c r="J54" s="910"/>
      <c r="K54" s="910">
        <v>36</v>
      </c>
      <c r="L54" s="910"/>
      <c r="M54" s="910">
        <v>37</v>
      </c>
      <c r="N54" s="910"/>
    </row>
    <row r="55" spans="1:16" x14ac:dyDescent="0.2">
      <c r="A55" s="45" t="s">
        <v>1320</v>
      </c>
      <c r="B55" s="180"/>
      <c r="C55" s="169">
        <v>297</v>
      </c>
      <c r="D55" s="169">
        <v>324</v>
      </c>
      <c r="E55" s="169">
        <v>329</v>
      </c>
      <c r="F55" s="169">
        <v>353</v>
      </c>
      <c r="G55" s="169">
        <v>361</v>
      </c>
      <c r="H55" s="169">
        <v>382</v>
      </c>
      <c r="I55" s="910">
        <v>402</v>
      </c>
      <c r="J55" s="910"/>
      <c r="K55" s="910">
        <v>422</v>
      </c>
      <c r="L55" s="910"/>
      <c r="M55" s="910">
        <v>441</v>
      </c>
      <c r="N55" s="910"/>
    </row>
    <row r="56" spans="1:16" x14ac:dyDescent="0.2">
      <c r="A56" s="45" t="s">
        <v>1321</v>
      </c>
      <c r="B56" s="180"/>
      <c r="C56" s="169">
        <v>978</v>
      </c>
      <c r="D56" s="169">
        <v>1038</v>
      </c>
      <c r="E56" s="169">
        <v>1113</v>
      </c>
      <c r="F56" s="169">
        <v>1175</v>
      </c>
      <c r="G56" s="169">
        <v>1260</v>
      </c>
      <c r="H56" s="169">
        <v>1718</v>
      </c>
      <c r="I56" s="910">
        <v>1642</v>
      </c>
      <c r="J56" s="910"/>
      <c r="K56" s="910">
        <v>1597</v>
      </c>
      <c r="L56" s="910"/>
      <c r="M56" s="910">
        <v>1725</v>
      </c>
      <c r="N56" s="910"/>
    </row>
    <row r="57" spans="1:16" x14ac:dyDescent="0.2">
      <c r="A57" s="45" t="s">
        <v>1322</v>
      </c>
      <c r="B57" s="180"/>
      <c r="C57" s="169">
        <v>10</v>
      </c>
      <c r="D57" s="169">
        <v>10</v>
      </c>
      <c r="E57" s="169">
        <v>10</v>
      </c>
      <c r="F57" s="169">
        <v>11</v>
      </c>
      <c r="G57" s="169">
        <v>12</v>
      </c>
      <c r="H57" s="169">
        <v>13</v>
      </c>
      <c r="I57" s="910">
        <v>13</v>
      </c>
      <c r="J57" s="910"/>
      <c r="K57" s="910">
        <v>14</v>
      </c>
      <c r="L57" s="910"/>
      <c r="M57" s="910">
        <v>16</v>
      </c>
      <c r="N57" s="910"/>
      <c r="P57" s="42"/>
    </row>
    <row r="58" spans="1:16" ht="14.25" x14ac:dyDescent="0.2">
      <c r="A58" s="24" t="s">
        <v>1327</v>
      </c>
      <c r="B58" s="12"/>
      <c r="C58" s="31">
        <v>1653</v>
      </c>
      <c r="D58" s="31">
        <v>1713</v>
      </c>
      <c r="E58" s="31">
        <v>1755</v>
      </c>
      <c r="F58" s="31">
        <v>1844</v>
      </c>
      <c r="G58" s="31">
        <v>1926</v>
      </c>
      <c r="H58" s="31">
        <v>2032</v>
      </c>
      <c r="I58" s="840">
        <v>2264</v>
      </c>
      <c r="J58" s="840"/>
      <c r="K58" s="840">
        <v>2420</v>
      </c>
      <c r="L58" s="840"/>
      <c r="M58" s="840">
        <v>2592</v>
      </c>
      <c r="N58" s="840"/>
    </row>
    <row r="59" spans="1:16" ht="4.5" customHeight="1" x14ac:dyDescent="0.2">
      <c r="A59" s="24"/>
      <c r="B59" s="130"/>
      <c r="C59" s="130"/>
      <c r="D59" s="130"/>
      <c r="E59" s="130"/>
      <c r="F59" s="130"/>
      <c r="G59" s="130"/>
      <c r="H59" s="130"/>
      <c r="I59" s="130"/>
      <c r="J59" s="130"/>
      <c r="K59" s="130"/>
      <c r="L59" s="130"/>
      <c r="M59" s="130"/>
      <c r="N59" s="130"/>
    </row>
    <row r="60" spans="1:16" ht="4.5" customHeight="1" x14ac:dyDescent="0.2">
      <c r="A60" s="24"/>
      <c r="B60" s="60"/>
      <c r="C60" s="60"/>
      <c r="D60" s="60"/>
      <c r="E60" s="60"/>
      <c r="F60" s="60"/>
      <c r="G60" s="60"/>
      <c r="H60" s="60"/>
      <c r="I60" s="60"/>
      <c r="J60" s="60"/>
      <c r="K60" s="60"/>
      <c r="L60" s="60"/>
      <c r="M60" s="60"/>
      <c r="N60" s="60"/>
    </row>
    <row r="61" spans="1:16" ht="15" x14ac:dyDescent="0.25">
      <c r="A61" s="28" t="s">
        <v>1323</v>
      </c>
      <c r="B61" s="50"/>
      <c r="C61" s="50">
        <v>3951</v>
      </c>
      <c r="D61" s="50">
        <v>4126</v>
      </c>
      <c r="E61" s="50">
        <v>4399</v>
      </c>
      <c r="F61" s="50">
        <v>4478</v>
      </c>
      <c r="G61" s="50">
        <v>4764</v>
      </c>
      <c r="H61" s="50">
        <v>5242</v>
      </c>
      <c r="I61" s="843">
        <v>5629</v>
      </c>
      <c r="J61" s="843"/>
      <c r="K61" s="843">
        <v>5957</v>
      </c>
      <c r="L61" s="843"/>
      <c r="M61" s="843">
        <v>6438</v>
      </c>
      <c r="N61" s="843"/>
    </row>
    <row r="62" spans="1:16" ht="15" x14ac:dyDescent="0.25">
      <c r="A62" s="28"/>
      <c r="B62" s="50"/>
      <c r="C62" s="50"/>
      <c r="D62" s="50"/>
      <c r="E62" s="50"/>
      <c r="F62" s="50"/>
      <c r="G62" s="50"/>
      <c r="H62" s="50"/>
      <c r="I62" s="50"/>
      <c r="J62" s="50"/>
      <c r="K62" s="50"/>
      <c r="L62" s="50"/>
      <c r="M62" s="50"/>
      <c r="N62" s="50"/>
    </row>
    <row r="63" spans="1:16" ht="14.25" x14ac:dyDescent="0.2">
      <c r="A63" s="24" t="s">
        <v>1328</v>
      </c>
      <c r="B63" s="60"/>
      <c r="C63" s="31">
        <v>4197</v>
      </c>
      <c r="D63" s="31">
        <v>4327</v>
      </c>
      <c r="E63" s="31">
        <v>4503</v>
      </c>
      <c r="F63" s="31">
        <v>4675</v>
      </c>
      <c r="G63" s="31">
        <v>4859</v>
      </c>
      <c r="H63" s="31">
        <v>4746</v>
      </c>
      <c r="I63" s="840">
        <v>5439</v>
      </c>
      <c r="J63" s="840"/>
      <c r="K63" s="840">
        <v>6034</v>
      </c>
      <c r="L63" s="840"/>
      <c r="M63" s="840">
        <v>6365</v>
      </c>
      <c r="N63" s="840"/>
    </row>
    <row r="64" spans="1:16" ht="14.25" x14ac:dyDescent="0.2">
      <c r="A64" s="24"/>
      <c r="B64" s="60"/>
      <c r="C64" s="31"/>
      <c r="D64" s="31"/>
      <c r="E64" s="31"/>
      <c r="F64" s="31"/>
      <c r="G64" s="31"/>
      <c r="H64" s="31"/>
      <c r="I64" s="31"/>
      <c r="J64" s="31"/>
      <c r="K64" s="31"/>
      <c r="L64" s="31"/>
      <c r="M64" s="31"/>
      <c r="N64" s="31"/>
    </row>
    <row r="65" spans="1:14" ht="15" x14ac:dyDescent="0.25">
      <c r="A65" s="28" t="s">
        <v>1324</v>
      </c>
      <c r="B65" s="50"/>
      <c r="C65" s="50">
        <v>-83</v>
      </c>
      <c r="D65" s="50">
        <v>-54</v>
      </c>
      <c r="E65" s="50">
        <v>31</v>
      </c>
      <c r="F65" s="50">
        <v>-71</v>
      </c>
      <c r="G65" s="50">
        <v>36</v>
      </c>
      <c r="H65" s="50">
        <v>595</v>
      </c>
      <c r="I65" s="843">
        <v>295</v>
      </c>
      <c r="J65" s="843"/>
      <c r="K65" s="843">
        <v>27</v>
      </c>
      <c r="L65" s="843"/>
      <c r="M65" s="843">
        <v>180</v>
      </c>
      <c r="N65" s="843"/>
    </row>
    <row r="66" spans="1:14" ht="15" x14ac:dyDescent="0.25">
      <c r="A66" s="28"/>
      <c r="B66" s="50"/>
      <c r="C66" s="50"/>
      <c r="D66" s="50"/>
      <c r="E66" s="50"/>
      <c r="F66" s="50"/>
      <c r="G66" s="50"/>
      <c r="H66" s="50"/>
      <c r="I66" s="50"/>
      <c r="J66" s="50"/>
      <c r="K66" s="50"/>
      <c r="L66" s="50"/>
      <c r="M66" s="50"/>
      <c r="N66" s="50"/>
    </row>
    <row r="67" spans="1:14" ht="15" x14ac:dyDescent="0.25">
      <c r="A67" s="24" t="s">
        <v>1325</v>
      </c>
      <c r="B67" s="50"/>
      <c r="C67" s="57">
        <v>-2.1</v>
      </c>
      <c r="D67" s="57">
        <v>-1.3</v>
      </c>
      <c r="E67" s="57">
        <v>0.7</v>
      </c>
      <c r="F67" s="57">
        <v>-1.6</v>
      </c>
      <c r="G67" s="57">
        <v>0.8</v>
      </c>
      <c r="H67" s="57">
        <v>11.3</v>
      </c>
      <c r="I67" s="875">
        <v>5.2</v>
      </c>
      <c r="J67" s="875"/>
      <c r="K67" s="875">
        <v>0.5</v>
      </c>
      <c r="L67" s="875"/>
      <c r="M67" s="875">
        <v>2.8</v>
      </c>
      <c r="N67" s="875"/>
    </row>
    <row r="68" spans="1:14" ht="12" customHeight="1" x14ac:dyDescent="0.25">
      <c r="A68" s="28"/>
      <c r="B68" s="50"/>
      <c r="C68" s="50"/>
      <c r="D68" s="50"/>
      <c r="E68" s="50"/>
      <c r="F68" s="50"/>
      <c r="G68" s="50"/>
      <c r="H68" s="50"/>
      <c r="I68" s="50"/>
      <c r="J68" s="50"/>
      <c r="K68" s="50"/>
      <c r="L68" s="50"/>
      <c r="M68" s="50"/>
      <c r="N68" s="50"/>
    </row>
    <row r="69" spans="1:14" ht="14.25" customHeight="1" x14ac:dyDescent="0.25">
      <c r="A69" s="28" t="s">
        <v>1333</v>
      </c>
      <c r="B69" s="50"/>
      <c r="C69" s="50">
        <v>5763</v>
      </c>
      <c r="D69" s="50">
        <v>6000</v>
      </c>
      <c r="E69" s="50">
        <v>6318</v>
      </c>
      <c r="F69" s="50">
        <v>6511</v>
      </c>
      <c r="G69" s="50">
        <v>6904</v>
      </c>
      <c r="H69" s="50">
        <v>7469</v>
      </c>
      <c r="I69" s="843">
        <v>8069</v>
      </c>
      <c r="J69" s="843"/>
      <c r="K69" s="843">
        <v>8598</v>
      </c>
      <c r="L69" s="843"/>
      <c r="M69" s="843">
        <v>9375</v>
      </c>
      <c r="N69" s="843"/>
    </row>
    <row r="70" spans="1:14" ht="12" customHeight="1" x14ac:dyDescent="0.25">
      <c r="A70" s="28"/>
      <c r="B70" s="50"/>
      <c r="C70" s="50"/>
      <c r="D70" s="50"/>
      <c r="E70" s="50"/>
      <c r="F70" s="50"/>
      <c r="G70" s="50"/>
      <c r="H70" s="50"/>
      <c r="I70" s="50"/>
      <c r="J70" s="50"/>
      <c r="K70" s="50"/>
      <c r="L70" s="50"/>
      <c r="M70" s="50"/>
      <c r="N70" s="50"/>
    </row>
    <row r="71" spans="1:14" ht="14.25" x14ac:dyDescent="0.2">
      <c r="A71" s="24" t="s">
        <v>1334</v>
      </c>
      <c r="B71" s="12"/>
      <c r="C71" s="12">
        <v>27316.850576619927</v>
      </c>
      <c r="D71" s="12">
        <v>28088.855001327516</v>
      </c>
      <c r="E71" s="12">
        <v>29377.58781888607</v>
      </c>
      <c r="F71" s="12">
        <v>29410.412520770529</v>
      </c>
      <c r="G71" s="12">
        <v>30579.233850261888</v>
      </c>
      <c r="H71" s="12">
        <v>32928.583543246248</v>
      </c>
      <c r="I71" s="840">
        <v>34718.410194099903</v>
      </c>
      <c r="J71" s="840"/>
      <c r="K71" s="840">
        <v>35625.220527112127</v>
      </c>
      <c r="L71" s="840"/>
      <c r="M71" s="840">
        <v>37061.129564281313</v>
      </c>
      <c r="N71" s="840"/>
    </row>
    <row r="72" spans="1:14" ht="12.75" customHeight="1" x14ac:dyDescent="0.25">
      <c r="A72" s="24"/>
      <c r="B72" s="60"/>
      <c r="C72" s="60"/>
      <c r="D72" s="50"/>
      <c r="E72" s="50"/>
      <c r="F72" s="50"/>
      <c r="G72" s="50"/>
      <c r="H72" s="50"/>
      <c r="I72" s="50"/>
      <c r="J72" s="50"/>
      <c r="K72" s="50"/>
      <c r="L72" s="50"/>
      <c r="M72" s="50"/>
      <c r="N72" s="50"/>
    </row>
    <row r="73" spans="1:14" ht="14.25" x14ac:dyDescent="0.2">
      <c r="A73" s="24" t="s">
        <v>1335</v>
      </c>
      <c r="B73" s="12"/>
      <c r="C73" s="12">
        <v>31645.312587786557</v>
      </c>
      <c r="D73" s="12">
        <v>31368.950726462659</v>
      </c>
      <c r="E73" s="12">
        <v>32545.206159790341</v>
      </c>
      <c r="F73" s="12">
        <v>33041.042149165609</v>
      </c>
      <c r="G73" s="12">
        <v>34035.439216800143</v>
      </c>
      <c r="H73" s="12">
        <v>36489.894799808499</v>
      </c>
      <c r="I73" s="840">
        <v>37428.898805707053</v>
      </c>
      <c r="J73" s="840"/>
      <c r="K73" s="840">
        <v>38745.211557015689</v>
      </c>
      <c r="L73" s="840"/>
      <c r="M73" s="840">
        <v>39638.246016738463</v>
      </c>
      <c r="N73" s="840"/>
    </row>
    <row r="74" spans="1:14" ht="12.75" customHeight="1" x14ac:dyDescent="0.25">
      <c r="A74" s="24"/>
      <c r="B74" s="103"/>
      <c r="C74" s="397"/>
      <c r="D74" s="50"/>
      <c r="E74" s="50"/>
      <c r="F74" s="50"/>
      <c r="G74" s="50"/>
      <c r="H74" s="50"/>
      <c r="I74" s="50"/>
      <c r="J74" s="50"/>
      <c r="K74" s="50"/>
      <c r="L74" s="50"/>
      <c r="M74" s="50"/>
      <c r="N74" s="50"/>
    </row>
    <row r="75" spans="1:14" ht="15" x14ac:dyDescent="0.25">
      <c r="A75" s="24" t="s">
        <v>1336</v>
      </c>
      <c r="C75" s="69"/>
      <c r="D75" s="50"/>
      <c r="E75" s="50"/>
      <c r="F75" s="50"/>
      <c r="G75" s="50"/>
      <c r="H75" s="50"/>
      <c r="I75" s="50"/>
      <c r="J75" s="50"/>
      <c r="K75" s="50"/>
      <c r="L75" s="50"/>
      <c r="M75" s="50"/>
      <c r="N75" s="50"/>
    </row>
    <row r="76" spans="1:14" ht="14.25" customHeight="1" x14ac:dyDescent="0.2">
      <c r="A76" s="24" t="s">
        <v>1337</v>
      </c>
      <c r="B76" s="59"/>
      <c r="C76" s="59">
        <v>86.32194894849232</v>
      </c>
      <c r="D76" s="59">
        <v>89.543495561143928</v>
      </c>
      <c r="E76" s="59">
        <v>90.267020201525511</v>
      </c>
      <c r="F76" s="59">
        <v>89.011758127953712</v>
      </c>
      <c r="G76" s="59">
        <v>89.845274672312001</v>
      </c>
      <c r="H76" s="59">
        <v>90.240280833637982</v>
      </c>
      <c r="I76" s="917">
        <v>92.758299874978263</v>
      </c>
      <c r="J76" s="917"/>
      <c r="K76" s="917">
        <v>91.947415165581631</v>
      </c>
      <c r="L76" s="917"/>
      <c r="M76" s="917">
        <v>93.498409461990619</v>
      </c>
      <c r="N76" s="917"/>
    </row>
    <row r="77" spans="1:14" ht="12.75" customHeight="1" x14ac:dyDescent="0.25">
      <c r="A77" s="24"/>
      <c r="B77" s="59"/>
      <c r="C77" s="59"/>
      <c r="D77" s="221"/>
      <c r="E77" s="221"/>
      <c r="F77" s="50"/>
      <c r="G77" s="50"/>
      <c r="H77" s="50"/>
    </row>
    <row r="78" spans="1:14" s="128" customFormat="1" ht="14.25" x14ac:dyDescent="0.2">
      <c r="A78" s="24" t="s">
        <v>1130</v>
      </c>
    </row>
    <row r="79" spans="1:14" ht="12.75" customHeight="1" x14ac:dyDescent="0.2">
      <c r="A79" s="24"/>
      <c r="B79" s="24"/>
      <c r="C79" s="24"/>
      <c r="D79" s="24"/>
    </row>
    <row r="80" spans="1:14" ht="14.25" x14ac:dyDescent="0.2">
      <c r="A80" s="24" t="s">
        <v>1313</v>
      </c>
      <c r="B80" s="24"/>
      <c r="C80" s="24"/>
      <c r="D80" s="24"/>
    </row>
    <row r="81" spans="1:13" ht="14.25" x14ac:dyDescent="0.2">
      <c r="A81" s="838" t="s">
        <v>1771</v>
      </c>
      <c r="B81" s="838"/>
      <c r="C81" s="838"/>
      <c r="D81" s="838"/>
      <c r="E81" s="838"/>
      <c r="F81" s="838"/>
      <c r="G81" s="838"/>
      <c r="H81" s="838"/>
      <c r="I81" s="838"/>
      <c r="J81" s="838"/>
      <c r="K81" s="838"/>
      <c r="L81" s="838"/>
      <c r="M81" s="838"/>
    </row>
    <row r="82" spans="1:13" ht="14.25" x14ac:dyDescent="0.2">
      <c r="A82" s="24"/>
    </row>
    <row r="85" spans="1:13" ht="14.25" x14ac:dyDescent="0.2">
      <c r="B85" s="140"/>
      <c r="C85" s="140"/>
      <c r="D85" s="140"/>
      <c r="E85" s="140"/>
      <c r="F85" s="140"/>
      <c r="G85" s="140"/>
      <c r="H85" s="140"/>
      <c r="I85" s="140"/>
      <c r="J85" s="140"/>
      <c r="K85" s="140"/>
      <c r="L85" s="140"/>
      <c r="M85" s="20"/>
    </row>
    <row r="86" spans="1:13" ht="14.25" x14ac:dyDescent="0.2">
      <c r="B86" s="141"/>
      <c r="C86" s="141"/>
      <c r="D86" s="141"/>
      <c r="E86" s="141"/>
      <c r="F86" s="141"/>
      <c r="G86" s="141"/>
      <c r="H86" s="141"/>
      <c r="I86" s="141"/>
      <c r="J86" s="141"/>
      <c r="K86" s="141"/>
      <c r="L86" s="141"/>
      <c r="M86" s="20"/>
    </row>
    <row r="87" spans="1:13" ht="14.25" x14ac:dyDescent="0.2">
      <c r="B87" s="141"/>
      <c r="C87" s="141"/>
      <c r="D87" s="141"/>
      <c r="E87" s="141"/>
      <c r="F87" s="141"/>
      <c r="G87" s="141"/>
      <c r="H87" s="141"/>
      <c r="I87" s="141"/>
      <c r="J87" s="141"/>
      <c r="K87" s="141"/>
      <c r="L87" s="141"/>
      <c r="M87" s="20"/>
    </row>
    <row r="88" spans="1:13" ht="14.25" x14ac:dyDescent="0.2">
      <c r="B88" s="141"/>
      <c r="C88" s="141"/>
      <c r="D88" s="141"/>
      <c r="E88" s="141"/>
      <c r="F88" s="141"/>
      <c r="G88" s="141"/>
      <c r="H88" s="141"/>
      <c r="I88" s="141"/>
      <c r="J88" s="141"/>
      <c r="K88" s="141"/>
      <c r="L88" s="141"/>
      <c r="M88" s="20"/>
    </row>
  </sheetData>
  <customSheetViews>
    <customSheetView guid="{F67F5823-51D5-4D47-B100-5B47C1E6BCB9}" showPageBreaks="1" fitToPage="1" printArea="1" topLeftCell="A52">
      <selection activeCell="E77" sqref="E77"/>
      <pageMargins left="0.75" right="0.75" top="1" bottom="1" header="0.5" footer="0.5"/>
      <printOptions horizontalCentered="1"/>
      <pageSetup scale="59" firstPageNumber="33" orientation="portrait" verticalDpi="300" r:id="rId1"/>
      <headerFooter alignWithMargins="0">
        <oddFooter>&amp;C&amp;P</oddFooter>
      </headerFooter>
    </customSheetView>
    <customSheetView guid="{9014CDA8-C3FC-41E6-A045-DAEFC55B82B1}" showPageBreaks="1" fitToPage="1" printArea="1">
      <selection activeCell="B86" sqref="B86:K89"/>
      <pageMargins left="0.75" right="0.75" top="1" bottom="1" header="0.5" footer="0.5"/>
      <printOptions horizontalCentered="1"/>
      <pageSetup scale="60" firstPageNumber="33" orientation="portrait" verticalDpi="300" r:id="rId2"/>
      <headerFooter alignWithMargins="0">
        <oddFooter>&amp;C&amp;P</oddFooter>
      </headerFooter>
    </customSheetView>
  </customSheetViews>
  <mergeCells count="129">
    <mergeCell ref="K44:L44"/>
    <mergeCell ref="K45:L45"/>
    <mergeCell ref="K46:L46"/>
    <mergeCell ref="K47:L47"/>
    <mergeCell ref="K48:L48"/>
    <mergeCell ref="K49:L49"/>
    <mergeCell ref="A81:M81"/>
    <mergeCell ref="I41:J41"/>
    <mergeCell ref="I43:J43"/>
    <mergeCell ref="I44:J44"/>
    <mergeCell ref="I45:J45"/>
    <mergeCell ref="I46:J46"/>
    <mergeCell ref="I47:J47"/>
    <mergeCell ref="I48:J48"/>
    <mergeCell ref="K54:L54"/>
    <mergeCell ref="M54:N54"/>
    <mergeCell ref="K55:L55"/>
    <mergeCell ref="M55:N55"/>
    <mergeCell ref="K56:L56"/>
    <mergeCell ref="M56:N56"/>
    <mergeCell ref="I54:J54"/>
    <mergeCell ref="I55:J55"/>
    <mergeCell ref="I56:J56"/>
    <mergeCell ref="K73:L73"/>
    <mergeCell ref="A31:N31"/>
    <mergeCell ref="A33:N33"/>
    <mergeCell ref="A34:N34"/>
    <mergeCell ref="A35:N35"/>
    <mergeCell ref="I53:J53"/>
    <mergeCell ref="K53:L53"/>
    <mergeCell ref="M53:N53"/>
    <mergeCell ref="M46:N46"/>
    <mergeCell ref="M47:N47"/>
    <mergeCell ref="M48:N48"/>
    <mergeCell ref="M49:N49"/>
    <mergeCell ref="K52:L52"/>
    <mergeCell ref="M52:N52"/>
    <mergeCell ref="M41:N41"/>
    <mergeCell ref="M42:N42"/>
    <mergeCell ref="M43:N43"/>
    <mergeCell ref="M44:N44"/>
    <mergeCell ref="M45:N45"/>
    <mergeCell ref="I49:J49"/>
    <mergeCell ref="I52:J52"/>
    <mergeCell ref="I42:J42"/>
    <mergeCell ref="K41:L41"/>
    <mergeCell ref="K42:L42"/>
    <mergeCell ref="K43:L43"/>
    <mergeCell ref="M73:N73"/>
    <mergeCell ref="I63:J63"/>
    <mergeCell ref="I65:J65"/>
    <mergeCell ref="I67:J67"/>
    <mergeCell ref="I69:J69"/>
    <mergeCell ref="I71:J71"/>
    <mergeCell ref="K57:L57"/>
    <mergeCell ref="M57:N57"/>
    <mergeCell ref="K58:L58"/>
    <mergeCell ref="M58:N58"/>
    <mergeCell ref="I61:J61"/>
    <mergeCell ref="I57:J57"/>
    <mergeCell ref="I58:J58"/>
    <mergeCell ref="K63:L63"/>
    <mergeCell ref="M63:N63"/>
    <mergeCell ref="K65:L65"/>
    <mergeCell ref="M65:N65"/>
    <mergeCell ref="K67:L67"/>
    <mergeCell ref="M67:N67"/>
    <mergeCell ref="K69:L69"/>
    <mergeCell ref="M69:N69"/>
    <mergeCell ref="K71:L71"/>
    <mergeCell ref="M71:N71"/>
    <mergeCell ref="K15:L15"/>
    <mergeCell ref="M15:N15"/>
    <mergeCell ref="K16:L16"/>
    <mergeCell ref="M16:N16"/>
    <mergeCell ref="K76:L76"/>
    <mergeCell ref="M76:N76"/>
    <mergeCell ref="I7:J7"/>
    <mergeCell ref="K7:L7"/>
    <mergeCell ref="M7:N7"/>
    <mergeCell ref="I10:J10"/>
    <mergeCell ref="I11:J11"/>
    <mergeCell ref="I12:J12"/>
    <mergeCell ref="I13:J13"/>
    <mergeCell ref="I14:J14"/>
    <mergeCell ref="I15:J15"/>
    <mergeCell ref="I16:J16"/>
    <mergeCell ref="I17:J17"/>
    <mergeCell ref="I18:J18"/>
    <mergeCell ref="I19:J19"/>
    <mergeCell ref="I20:J20"/>
    <mergeCell ref="I73:J73"/>
    <mergeCell ref="I76:J76"/>
    <mergeCell ref="K61:L61"/>
    <mergeCell ref="M61:N61"/>
    <mergeCell ref="K10:L10"/>
    <mergeCell ref="M10:N10"/>
    <mergeCell ref="K11:L11"/>
    <mergeCell ref="M11:N11"/>
    <mergeCell ref="K12:L12"/>
    <mergeCell ref="M12:N12"/>
    <mergeCell ref="K13:L13"/>
    <mergeCell ref="M13:N13"/>
    <mergeCell ref="K14:L14"/>
    <mergeCell ref="M14:N14"/>
    <mergeCell ref="A28:N28"/>
    <mergeCell ref="A1:N1"/>
    <mergeCell ref="A3:N3"/>
    <mergeCell ref="A4:N4"/>
    <mergeCell ref="I24:J24"/>
    <mergeCell ref="I26:J26"/>
    <mergeCell ref="K24:L24"/>
    <mergeCell ref="M24:N24"/>
    <mergeCell ref="K26:L26"/>
    <mergeCell ref="M26:N26"/>
    <mergeCell ref="K20:L20"/>
    <mergeCell ref="M20:N20"/>
    <mergeCell ref="K21:L21"/>
    <mergeCell ref="M21:N21"/>
    <mergeCell ref="K22:L22"/>
    <mergeCell ref="M22:N22"/>
    <mergeCell ref="K17:L17"/>
    <mergeCell ref="M17:N17"/>
    <mergeCell ref="K18:L18"/>
    <mergeCell ref="M18:N18"/>
    <mergeCell ref="K19:L19"/>
    <mergeCell ref="M19:N19"/>
    <mergeCell ref="I21:J21"/>
    <mergeCell ref="I22:J22"/>
  </mergeCells>
  <phoneticPr fontId="0" type="noConversion"/>
  <hyperlinks>
    <hyperlink ref="A28:M28" r:id="rId3" display="Source: Statistics Canada. Table 11-10-0008-01 Tax filers and dependants with income by total income, sex and age" xr:uid="{00000000-0004-0000-1900-000000000000}"/>
    <hyperlink ref="A81:M81" r:id="rId4" display="Statistics Canada. Table 36-10-0224-01 Household sector, current accounts, provincial and territorial, annual" xr:uid="{00000000-0004-0000-1900-000001000000}"/>
  </hyperlinks>
  <printOptions horizontalCentered="1"/>
  <pageMargins left="0.74803149606299202" right="0.74803149606299202" top="0.98425196850393704" bottom="0.98425196850393704" header="0.511811023622047" footer="0.511811023622047"/>
  <pageSetup scale="64" firstPageNumber="29" orientation="portrait" useFirstPageNumber="1" r:id="rId5"/>
  <headerFooter differentFirst="1" alignWithMargins="0"/>
  <rowBreaks count="1" manualBreakCount="1">
    <brk id="81" max="10" man="1"/>
  </rowBreaks>
  <legacyDrawingHF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5">
    <tabColor indexed="43"/>
    <pageSetUpPr fitToPage="1"/>
  </sheetPr>
  <dimension ref="A1:V72"/>
  <sheetViews>
    <sheetView zoomScaleNormal="100" workbookViewId="0">
      <selection activeCell="A39" sqref="A39:N39"/>
    </sheetView>
  </sheetViews>
  <sheetFormatPr defaultRowHeight="12.75" x14ac:dyDescent="0.2"/>
  <cols>
    <col min="1" max="1" width="20.7109375" customWidth="1"/>
    <col min="2" max="2" width="18.5703125" customWidth="1"/>
    <col min="3" max="3" width="13.140625" customWidth="1"/>
    <col min="4" max="4" width="1.7109375" customWidth="1"/>
    <col min="5" max="5" width="11.7109375" customWidth="1"/>
    <col min="6" max="6" width="12.5703125" customWidth="1"/>
    <col min="7" max="7" width="1.7109375" customWidth="1"/>
    <col min="8" max="8" width="11.7109375" customWidth="1"/>
    <col min="9" max="9" width="12.5703125" customWidth="1"/>
    <col min="10" max="10" width="2.28515625" customWidth="1"/>
    <col min="11" max="11" width="10.7109375" customWidth="1"/>
    <col min="12" max="12" width="11.7109375" customWidth="1"/>
    <col min="13" max="13" width="2.5703125" customWidth="1"/>
    <col min="14" max="14" width="2.28515625" customWidth="1"/>
    <col min="15" max="15" width="6.85546875" customWidth="1"/>
    <col min="16" max="16" width="6" customWidth="1"/>
    <col min="17" max="17" width="7.140625" customWidth="1"/>
    <col min="18" max="18" width="9.140625" customWidth="1"/>
  </cols>
  <sheetData>
    <row r="1" spans="1:18" ht="17.25" customHeight="1" x14ac:dyDescent="0.25">
      <c r="A1" s="837" t="s">
        <v>966</v>
      </c>
      <c r="B1" s="837"/>
      <c r="C1" s="837"/>
      <c r="D1" s="837"/>
      <c r="E1" s="837"/>
      <c r="F1" s="837"/>
      <c r="G1" s="837"/>
      <c r="H1" s="837"/>
      <c r="I1" s="837"/>
      <c r="J1" s="837"/>
      <c r="K1" s="837"/>
      <c r="L1" s="837"/>
      <c r="M1" s="837"/>
      <c r="N1" s="837"/>
    </row>
    <row r="2" spans="1:18" ht="18" customHeight="1" x14ac:dyDescent="0.25">
      <c r="A2" s="25"/>
    </row>
    <row r="3" spans="1:18" ht="18" customHeight="1" x14ac:dyDescent="0.25">
      <c r="A3" s="837" t="s">
        <v>1453</v>
      </c>
      <c r="B3" s="837"/>
      <c r="C3" s="837"/>
      <c r="D3" s="837"/>
      <c r="E3" s="837"/>
      <c r="F3" s="837"/>
      <c r="G3" s="837"/>
      <c r="H3" s="837"/>
      <c r="I3" s="837"/>
      <c r="J3" s="837"/>
      <c r="K3" s="837"/>
      <c r="L3" s="837"/>
      <c r="M3" s="837"/>
      <c r="N3" s="837"/>
    </row>
    <row r="4" spans="1:18" ht="18" customHeight="1" x14ac:dyDescent="0.25">
      <c r="A4" s="837" t="s">
        <v>1452</v>
      </c>
      <c r="B4" s="837"/>
      <c r="C4" s="837"/>
      <c r="D4" s="837"/>
      <c r="E4" s="837"/>
      <c r="F4" s="837"/>
      <c r="G4" s="837"/>
      <c r="H4" s="837"/>
      <c r="I4" s="837"/>
      <c r="J4" s="837"/>
      <c r="K4" s="837"/>
      <c r="L4" s="837"/>
      <c r="M4" s="837"/>
      <c r="N4" s="837"/>
    </row>
    <row r="5" spans="1:18" ht="12.75" customHeight="1" x14ac:dyDescent="0.25">
      <c r="A5" s="14"/>
      <c r="B5" s="14"/>
      <c r="C5" s="14"/>
      <c r="D5" s="14"/>
      <c r="E5" s="14"/>
      <c r="F5" s="14"/>
      <c r="G5" s="14"/>
      <c r="H5" s="14"/>
      <c r="I5" s="14"/>
      <c r="J5" s="14"/>
      <c r="K5" s="14"/>
      <c r="L5" s="14"/>
      <c r="M5" s="14"/>
      <c r="N5" s="14"/>
    </row>
    <row r="6" spans="1:18" ht="15.75" x14ac:dyDescent="0.25">
      <c r="C6" s="848" t="s">
        <v>1253</v>
      </c>
      <c r="D6" s="848"/>
      <c r="E6" s="848"/>
      <c r="F6" s="848"/>
      <c r="G6" s="848"/>
      <c r="H6" s="848"/>
      <c r="I6" s="848"/>
    </row>
    <row r="7" spans="1:18" ht="15.75" x14ac:dyDescent="0.25">
      <c r="B7" s="26" t="s">
        <v>589</v>
      </c>
      <c r="C7" s="26"/>
      <c r="D7" s="15"/>
      <c r="E7" s="15" t="s">
        <v>588</v>
      </c>
      <c r="F7" s="15" t="s">
        <v>1250</v>
      </c>
      <c r="G7" s="15"/>
      <c r="H7" s="15" t="s">
        <v>1251</v>
      </c>
      <c r="I7" s="8">
        <v>500000</v>
      </c>
      <c r="J7" s="15"/>
      <c r="K7" s="15"/>
      <c r="L7" s="15"/>
    </row>
    <row r="8" spans="1:18" s="26" customFormat="1" ht="15.75" x14ac:dyDescent="0.25">
      <c r="B8" s="26" t="s">
        <v>590</v>
      </c>
      <c r="C8" s="15" t="s">
        <v>738</v>
      </c>
      <c r="D8" s="15"/>
      <c r="E8" s="8">
        <v>30000</v>
      </c>
      <c r="F8" s="8">
        <v>99999</v>
      </c>
      <c r="G8" s="15"/>
      <c r="H8" s="8">
        <v>499999</v>
      </c>
      <c r="I8" s="15" t="s">
        <v>1252</v>
      </c>
      <c r="J8" s="15"/>
      <c r="K8" s="15"/>
      <c r="L8" s="15"/>
    </row>
    <row r="9" spans="1:18" ht="4.5" customHeight="1" thickBot="1" x14ac:dyDescent="0.25">
      <c r="B9" s="22"/>
      <c r="C9" s="22"/>
      <c r="E9" s="22"/>
      <c r="F9" s="22"/>
      <c r="H9" s="22"/>
      <c r="I9" s="22"/>
    </row>
    <row r="10" spans="1:18" ht="4.5" customHeight="1" x14ac:dyDescent="0.2"/>
    <row r="11" spans="1:18" s="24" customFormat="1" ht="14.25" x14ac:dyDescent="0.2">
      <c r="B11" s="24" t="s">
        <v>201</v>
      </c>
      <c r="C11" s="34">
        <v>16038</v>
      </c>
      <c r="D11" s="34"/>
      <c r="E11" s="34">
        <v>18246</v>
      </c>
      <c r="F11" s="34">
        <v>19941</v>
      </c>
      <c r="G11" s="34"/>
      <c r="H11" s="34">
        <v>20065</v>
      </c>
      <c r="I11" s="34">
        <v>23298</v>
      </c>
      <c r="J11" s="34"/>
      <c r="K11" s="371"/>
      <c r="L11" s="371"/>
      <c r="Q11" s="94" t="s">
        <v>433</v>
      </c>
      <c r="R11" s="94"/>
    </row>
    <row r="12" spans="1:18" s="24" customFormat="1" ht="14.25" x14ac:dyDescent="0.2">
      <c r="B12" s="24" t="s">
        <v>1019</v>
      </c>
      <c r="C12" s="34">
        <v>19966</v>
      </c>
      <c r="D12" s="34"/>
      <c r="E12" s="34">
        <v>22714</v>
      </c>
      <c r="F12" s="34">
        <v>24824</v>
      </c>
      <c r="G12" s="34"/>
      <c r="H12" s="34">
        <v>24978</v>
      </c>
      <c r="I12" s="34">
        <v>29004</v>
      </c>
      <c r="J12" s="34"/>
      <c r="K12" s="371"/>
      <c r="L12" s="371"/>
      <c r="Q12" s="94"/>
      <c r="R12" s="94"/>
    </row>
    <row r="13" spans="1:18" s="24" customFormat="1" ht="14.25" x14ac:dyDescent="0.2">
      <c r="B13" s="24" t="s">
        <v>199</v>
      </c>
      <c r="C13" s="34">
        <v>24545</v>
      </c>
      <c r="D13" s="34"/>
      <c r="E13" s="34">
        <v>27924</v>
      </c>
      <c r="F13" s="34">
        <v>30517</v>
      </c>
      <c r="G13" s="34"/>
      <c r="H13" s="34">
        <v>30707</v>
      </c>
      <c r="I13" s="34">
        <v>35657</v>
      </c>
      <c r="J13" s="34"/>
      <c r="K13" s="371"/>
      <c r="L13" s="371"/>
      <c r="Q13" s="94"/>
      <c r="R13" s="94"/>
    </row>
    <row r="14" spans="1:18" s="24" customFormat="1" ht="14.25" x14ac:dyDescent="0.2">
      <c r="B14" s="24" t="s">
        <v>200</v>
      </c>
      <c r="C14" s="34">
        <v>29802</v>
      </c>
      <c r="D14" s="34"/>
      <c r="E14" s="34">
        <v>33905</v>
      </c>
      <c r="F14" s="34">
        <v>37053</v>
      </c>
      <c r="G14" s="34"/>
      <c r="H14" s="34">
        <v>37283</v>
      </c>
      <c r="I14" s="34">
        <v>43292</v>
      </c>
      <c r="J14" s="34"/>
      <c r="K14" s="371"/>
      <c r="L14" s="371"/>
      <c r="Q14" s="94"/>
      <c r="R14" s="94"/>
    </row>
    <row r="15" spans="1:18" s="24" customFormat="1" ht="14.25" x14ac:dyDescent="0.2">
      <c r="B15" s="24" t="s">
        <v>202</v>
      </c>
      <c r="C15" s="34">
        <v>33800</v>
      </c>
      <c r="D15" s="34"/>
      <c r="E15" s="34">
        <v>38454</v>
      </c>
      <c r="F15" s="34">
        <v>42025</v>
      </c>
      <c r="G15" s="34"/>
      <c r="H15" s="34">
        <v>42285</v>
      </c>
      <c r="I15" s="34">
        <v>49102</v>
      </c>
      <c r="J15" s="34"/>
      <c r="K15" s="371"/>
      <c r="L15" s="371"/>
      <c r="Q15" s="94"/>
      <c r="R15" s="94"/>
    </row>
    <row r="16" spans="1:18" s="24" customFormat="1" ht="14.25" x14ac:dyDescent="0.2">
      <c r="B16" s="24" t="s">
        <v>1188</v>
      </c>
      <c r="C16" s="34">
        <v>38122</v>
      </c>
      <c r="D16" s="34"/>
      <c r="E16" s="34">
        <v>43370</v>
      </c>
      <c r="F16" s="34">
        <v>47398</v>
      </c>
      <c r="G16" s="34"/>
      <c r="H16" s="34">
        <v>47692</v>
      </c>
      <c r="I16" s="34">
        <v>55378</v>
      </c>
      <c r="J16" s="34"/>
      <c r="K16" s="371"/>
      <c r="L16" s="371"/>
      <c r="Q16" s="94"/>
      <c r="R16" s="94"/>
    </row>
    <row r="17" spans="1:19" s="24" customFormat="1" ht="14.25" x14ac:dyDescent="0.2">
      <c r="B17" s="24" t="s">
        <v>1189</v>
      </c>
      <c r="C17" s="34">
        <v>42443</v>
      </c>
      <c r="D17" s="34"/>
      <c r="E17" s="34">
        <v>48285</v>
      </c>
      <c r="F17" s="34">
        <v>52770</v>
      </c>
      <c r="G17" s="34"/>
      <c r="H17" s="34">
        <v>53097</v>
      </c>
      <c r="I17" s="34">
        <v>61656</v>
      </c>
      <c r="J17" s="34"/>
      <c r="K17" s="371"/>
      <c r="L17" s="371"/>
      <c r="Q17" s="94"/>
      <c r="R17" s="94"/>
    </row>
    <row r="18" spans="1:19" s="24" customFormat="1" ht="12.75" customHeight="1" x14ac:dyDescent="0.2">
      <c r="B18" s="34"/>
      <c r="C18" s="34"/>
      <c r="D18" s="34"/>
      <c r="E18" s="34"/>
      <c r="F18" s="34"/>
      <c r="G18" s="34"/>
      <c r="H18" s="34"/>
      <c r="I18" s="34"/>
      <c r="J18" s="34"/>
      <c r="K18" s="34"/>
      <c r="L18" s="34" t="s">
        <v>987</v>
      </c>
      <c r="M18" s="34"/>
      <c r="N18" s="34"/>
      <c r="O18" s="94"/>
      <c r="P18" s="94"/>
      <c r="Q18" s="94"/>
      <c r="R18" s="94"/>
    </row>
    <row r="19" spans="1:19" s="24" customFormat="1" ht="12.75" customHeight="1" x14ac:dyDescent="0.2">
      <c r="B19" s="34"/>
      <c r="C19" s="34"/>
      <c r="D19" s="34"/>
      <c r="E19" s="34"/>
      <c r="F19" s="34"/>
      <c r="G19" s="34"/>
      <c r="H19" s="34"/>
      <c r="I19" s="34"/>
      <c r="J19" s="34"/>
      <c r="K19" s="34"/>
      <c r="L19" s="34"/>
      <c r="M19" s="34"/>
      <c r="N19" s="34"/>
      <c r="O19" s="94"/>
      <c r="P19" s="94"/>
      <c r="Q19" s="94"/>
      <c r="R19" s="94"/>
    </row>
    <row r="20" spans="1:19" ht="12.75" customHeight="1" x14ac:dyDescent="0.25">
      <c r="A20" s="25"/>
    </row>
    <row r="21" spans="1:19" ht="18" customHeight="1" x14ac:dyDescent="0.25">
      <c r="A21" s="837" t="s">
        <v>1454</v>
      </c>
      <c r="B21" s="837"/>
      <c r="C21" s="837"/>
      <c r="D21" s="837"/>
      <c r="E21" s="837"/>
      <c r="F21" s="837"/>
      <c r="G21" s="837"/>
      <c r="H21" s="837"/>
      <c r="I21" s="837"/>
      <c r="J21" s="837"/>
      <c r="K21" s="837"/>
      <c r="L21" s="837"/>
      <c r="M21" s="837"/>
      <c r="N21" s="837"/>
    </row>
    <row r="22" spans="1:19" ht="18" customHeight="1" x14ac:dyDescent="0.25">
      <c r="A22" s="837" t="s">
        <v>1452</v>
      </c>
      <c r="B22" s="837"/>
      <c r="C22" s="837"/>
      <c r="D22" s="837"/>
      <c r="E22" s="837"/>
      <c r="F22" s="837"/>
      <c r="G22" s="837"/>
      <c r="H22" s="837"/>
      <c r="I22" s="837"/>
      <c r="J22" s="837"/>
      <c r="K22" s="837"/>
      <c r="L22" s="837"/>
      <c r="M22" s="837"/>
      <c r="N22" s="837"/>
    </row>
    <row r="23" spans="1:19" ht="12.75" customHeight="1" x14ac:dyDescent="0.25">
      <c r="A23" s="14"/>
      <c r="B23" s="14"/>
      <c r="C23" s="14"/>
      <c r="D23" s="14"/>
      <c r="E23" s="14"/>
      <c r="F23" s="14"/>
      <c r="G23" s="14"/>
      <c r="H23" s="14"/>
      <c r="I23" s="14"/>
      <c r="J23" s="14"/>
    </row>
    <row r="24" spans="1:19" ht="15.75" x14ac:dyDescent="0.25">
      <c r="C24" s="848" t="s">
        <v>1253</v>
      </c>
      <c r="D24" s="848"/>
      <c r="E24" s="848"/>
      <c r="F24" s="848"/>
      <c r="G24" s="848"/>
      <c r="H24" s="848"/>
      <c r="I24" s="848"/>
    </row>
    <row r="25" spans="1:19" ht="15.75" x14ac:dyDescent="0.25">
      <c r="A25" s="26"/>
      <c r="B25" s="26" t="s">
        <v>589</v>
      </c>
      <c r="C25" s="26"/>
      <c r="D25" s="15"/>
      <c r="E25" s="15" t="s">
        <v>588</v>
      </c>
      <c r="F25" s="15" t="s">
        <v>1250</v>
      </c>
      <c r="G25" s="15"/>
      <c r="H25" s="15" t="s">
        <v>1251</v>
      </c>
      <c r="I25" s="8">
        <v>500000</v>
      </c>
      <c r="J25" s="15"/>
      <c r="K25" s="26"/>
      <c r="L25" s="26"/>
      <c r="M25" s="15"/>
    </row>
    <row r="26" spans="1:19" s="26" customFormat="1" ht="15.75" x14ac:dyDescent="0.25">
      <c r="B26" s="26" t="s">
        <v>590</v>
      </c>
      <c r="C26" s="15" t="s">
        <v>738</v>
      </c>
      <c r="D26" s="15"/>
      <c r="E26" s="8">
        <v>30000</v>
      </c>
      <c r="F26" s="8">
        <v>99999</v>
      </c>
      <c r="G26" s="15"/>
      <c r="H26" s="8">
        <v>499999</v>
      </c>
      <c r="I26" s="15" t="s">
        <v>1252</v>
      </c>
      <c r="J26" s="15"/>
      <c r="K26" s="15"/>
      <c r="L26" s="15"/>
      <c r="M26" s="15"/>
    </row>
    <row r="27" spans="1:19" ht="4.5" customHeight="1" thickBot="1" x14ac:dyDescent="0.25">
      <c r="B27" s="22"/>
      <c r="C27" s="22"/>
      <c r="E27" s="22"/>
      <c r="F27" s="22"/>
      <c r="H27" s="22"/>
      <c r="I27" s="22"/>
      <c r="J27" s="22"/>
    </row>
    <row r="28" spans="1:19" ht="4.5" customHeight="1" x14ac:dyDescent="0.2"/>
    <row r="29" spans="1:19" s="24" customFormat="1" ht="14.25" x14ac:dyDescent="0.2">
      <c r="B29" s="24" t="s">
        <v>201</v>
      </c>
      <c r="C29" s="34">
        <v>12629</v>
      </c>
      <c r="D29" s="34"/>
      <c r="E29" s="34">
        <v>14454</v>
      </c>
      <c r="F29" s="34">
        <v>16124</v>
      </c>
      <c r="G29" s="34"/>
      <c r="H29" s="34">
        <v>16328</v>
      </c>
      <c r="I29" s="34">
        <v>19307</v>
      </c>
      <c r="J29" s="34"/>
      <c r="K29" s="371"/>
      <c r="L29" s="371"/>
      <c r="M29" s="371"/>
      <c r="O29" s="373"/>
      <c r="P29" s="373"/>
      <c r="Q29" s="94"/>
      <c r="R29" s="94"/>
    </row>
    <row r="30" spans="1:19" s="24" customFormat="1" ht="14.25" x14ac:dyDescent="0.2">
      <c r="B30" s="24" t="s">
        <v>1019</v>
      </c>
      <c r="C30" s="34">
        <v>15371</v>
      </c>
      <c r="D30" s="34"/>
      <c r="E30" s="34">
        <v>17592</v>
      </c>
      <c r="F30" s="34">
        <v>19625</v>
      </c>
      <c r="G30" s="34"/>
      <c r="H30" s="34">
        <v>19872</v>
      </c>
      <c r="I30" s="34">
        <v>23498</v>
      </c>
      <c r="J30" s="34"/>
      <c r="K30" s="371"/>
      <c r="L30" s="371"/>
      <c r="M30" s="371"/>
      <c r="O30" s="373"/>
      <c r="P30" s="373"/>
    </row>
    <row r="31" spans="1:19" s="24" customFormat="1" ht="14.25" x14ac:dyDescent="0.2">
      <c r="B31" s="24" t="s">
        <v>199</v>
      </c>
      <c r="C31" s="34">
        <v>19141</v>
      </c>
      <c r="D31" s="34"/>
      <c r="E31" s="34">
        <v>21905</v>
      </c>
      <c r="F31" s="34">
        <v>24437</v>
      </c>
      <c r="G31" s="34"/>
      <c r="H31" s="34">
        <v>24745</v>
      </c>
      <c r="I31" s="34">
        <v>29260</v>
      </c>
      <c r="J31" s="34"/>
      <c r="K31" s="371"/>
      <c r="L31" s="371"/>
      <c r="M31" s="371"/>
      <c r="O31" s="373"/>
      <c r="P31" s="373"/>
      <c r="Q31" s="94" t="s">
        <v>390</v>
      </c>
      <c r="R31" s="94"/>
      <c r="S31" s="94"/>
    </row>
    <row r="32" spans="1:19" s="24" customFormat="1" ht="14.25" x14ac:dyDescent="0.2">
      <c r="B32" s="24" t="s">
        <v>200</v>
      </c>
      <c r="C32" s="34">
        <v>23879</v>
      </c>
      <c r="D32" s="34"/>
      <c r="E32" s="34">
        <v>27329</v>
      </c>
      <c r="F32" s="34">
        <v>30487</v>
      </c>
      <c r="G32" s="34"/>
      <c r="H32" s="34">
        <v>30871</v>
      </c>
      <c r="I32" s="34">
        <v>36504</v>
      </c>
      <c r="J32" s="34"/>
      <c r="K32" s="371"/>
      <c r="L32" s="371"/>
      <c r="M32" s="371"/>
      <c r="O32" s="373"/>
      <c r="P32" s="373"/>
      <c r="Q32" s="94"/>
      <c r="R32" s="94"/>
    </row>
    <row r="33" spans="1:22" s="24" customFormat="1" ht="14.25" x14ac:dyDescent="0.2">
      <c r="B33" s="24" t="s">
        <v>202</v>
      </c>
      <c r="C33" s="34">
        <v>27192</v>
      </c>
      <c r="D33" s="34"/>
      <c r="E33" s="34">
        <v>31120</v>
      </c>
      <c r="F33" s="34">
        <v>34717</v>
      </c>
      <c r="G33" s="34"/>
      <c r="H33" s="34">
        <v>35154</v>
      </c>
      <c r="I33" s="34">
        <v>41567</v>
      </c>
      <c r="J33" s="34"/>
      <c r="K33" s="371"/>
      <c r="L33" s="371"/>
      <c r="M33" s="371"/>
      <c r="O33" s="373"/>
      <c r="P33" s="373"/>
      <c r="Q33" s="94"/>
      <c r="R33" s="94"/>
    </row>
    <row r="34" spans="1:22" s="24" customFormat="1" ht="14.25" x14ac:dyDescent="0.2">
      <c r="B34" s="24" t="s">
        <v>1188</v>
      </c>
      <c r="C34" s="34">
        <v>30156</v>
      </c>
      <c r="D34" s="34"/>
      <c r="E34" s="34">
        <v>34513</v>
      </c>
      <c r="F34" s="34">
        <v>38502</v>
      </c>
      <c r="G34" s="34"/>
      <c r="H34" s="34">
        <v>38986</v>
      </c>
      <c r="I34" s="34">
        <v>46099</v>
      </c>
      <c r="J34" s="34"/>
      <c r="K34" s="371"/>
      <c r="L34" s="371"/>
      <c r="M34" s="371"/>
      <c r="O34" s="373"/>
      <c r="P34" s="373"/>
      <c r="Q34" s="94"/>
      <c r="R34" s="94"/>
    </row>
    <row r="35" spans="1:22" s="24" customFormat="1" ht="14.25" x14ac:dyDescent="0.2">
      <c r="B35" s="24" t="s">
        <v>1189</v>
      </c>
      <c r="C35" s="34">
        <v>33121</v>
      </c>
      <c r="D35" s="34"/>
      <c r="E35" s="34">
        <v>37906</v>
      </c>
      <c r="F35" s="34">
        <v>42286</v>
      </c>
      <c r="G35" s="34"/>
      <c r="H35" s="34">
        <v>42819</v>
      </c>
      <c r="I35" s="34">
        <v>50631</v>
      </c>
      <c r="J35" s="34"/>
      <c r="K35" s="371"/>
      <c r="L35" s="371"/>
      <c r="M35" s="371"/>
      <c r="O35" s="373"/>
      <c r="P35" s="373"/>
      <c r="Q35" s="94"/>
      <c r="R35" s="94"/>
    </row>
    <row r="36" spans="1:22" s="24" customFormat="1" ht="12.75" customHeight="1" x14ac:dyDescent="0.2">
      <c r="E36" s="34"/>
      <c r="F36" s="34"/>
      <c r="G36" s="34"/>
      <c r="H36" s="34"/>
      <c r="I36" s="34"/>
      <c r="J36" s="34"/>
      <c r="K36" s="34"/>
      <c r="L36" s="34"/>
      <c r="M36" s="34"/>
      <c r="N36" s="34"/>
    </row>
    <row r="37" spans="1:22" s="24" customFormat="1" ht="12.75" customHeight="1" x14ac:dyDescent="0.2">
      <c r="E37" s="34"/>
      <c r="F37" s="34"/>
      <c r="G37" s="34"/>
      <c r="H37" s="34"/>
      <c r="I37" s="34"/>
      <c r="J37" s="34"/>
      <c r="K37" s="34"/>
      <c r="L37" s="34"/>
      <c r="M37" s="34"/>
      <c r="N37" s="34"/>
      <c r="O37" s="42"/>
      <c r="P37" s="42"/>
    </row>
    <row r="38" spans="1:22" x14ac:dyDescent="0.2">
      <c r="O38" s="42"/>
      <c r="P38" s="42"/>
    </row>
    <row r="39" spans="1:22" ht="18" x14ac:dyDescent="0.25">
      <c r="A39" s="920" t="s">
        <v>651</v>
      </c>
      <c r="B39" s="920"/>
      <c r="C39" s="920"/>
      <c r="D39" s="920"/>
      <c r="E39" s="920"/>
      <c r="F39" s="920"/>
      <c r="G39" s="920"/>
      <c r="H39" s="920"/>
      <c r="I39" s="920"/>
      <c r="J39" s="920"/>
      <c r="K39" s="920"/>
      <c r="L39" s="920"/>
      <c r="M39" s="920"/>
      <c r="N39" s="920"/>
      <c r="O39" s="42"/>
      <c r="P39" s="42"/>
    </row>
    <row r="40" spans="1:22" ht="18" x14ac:dyDescent="0.25">
      <c r="A40" s="920" t="s">
        <v>1456</v>
      </c>
      <c r="B40" s="920"/>
      <c r="C40" s="920"/>
      <c r="D40" s="920"/>
      <c r="E40" s="920"/>
      <c r="F40" s="920"/>
      <c r="G40" s="920"/>
      <c r="H40" s="920"/>
      <c r="I40" s="920"/>
      <c r="J40" s="920"/>
      <c r="K40" s="920"/>
      <c r="L40" s="920"/>
      <c r="M40" s="920"/>
      <c r="N40" s="920"/>
      <c r="O40" s="42"/>
      <c r="P40" s="42"/>
    </row>
    <row r="41" spans="1:22" ht="18" x14ac:dyDescent="0.25">
      <c r="A41" s="837" t="s">
        <v>26</v>
      </c>
      <c r="B41" s="837"/>
      <c r="C41" s="837"/>
      <c r="D41" s="837"/>
      <c r="E41" s="837"/>
      <c r="F41" s="837"/>
      <c r="G41" s="837"/>
      <c r="H41" s="837"/>
      <c r="I41" s="837"/>
      <c r="J41" s="837"/>
      <c r="K41" s="837"/>
      <c r="L41" s="837"/>
      <c r="M41" s="837"/>
      <c r="N41" s="837"/>
      <c r="O41" s="42"/>
      <c r="P41" s="42"/>
    </row>
    <row r="42" spans="1:22" ht="12.75" customHeight="1" x14ac:dyDescent="0.25">
      <c r="A42" s="14"/>
      <c r="B42" s="14"/>
      <c r="C42" s="14"/>
      <c r="D42" s="14"/>
      <c r="E42" s="14"/>
      <c r="F42" s="14"/>
      <c r="G42" s="14"/>
      <c r="H42" s="14"/>
      <c r="I42" s="14"/>
      <c r="J42" s="14"/>
      <c r="K42" s="14"/>
      <c r="L42" s="14"/>
      <c r="M42" s="14"/>
      <c r="Q42" s="14"/>
    </row>
    <row r="43" spans="1:22" s="196" customFormat="1" ht="15.75" x14ac:dyDescent="0.25">
      <c r="B43" s="919">
        <v>2008</v>
      </c>
      <c r="C43" s="919"/>
      <c r="D43" s="195"/>
      <c r="E43" s="919">
        <v>2009</v>
      </c>
      <c r="F43" s="919"/>
      <c r="G43" s="195"/>
      <c r="H43" s="919">
        <v>2010</v>
      </c>
      <c r="I43" s="919"/>
      <c r="J43" s="195"/>
      <c r="K43" s="919">
        <v>2011</v>
      </c>
      <c r="L43" s="919"/>
      <c r="O43" s="375"/>
      <c r="P43" s="374"/>
      <c r="Q43" s="195"/>
      <c r="S43" s="26"/>
      <c r="U43" s="26"/>
    </row>
    <row r="44" spans="1:22" ht="15.75" x14ac:dyDescent="0.25">
      <c r="A44" s="26" t="s">
        <v>591</v>
      </c>
      <c r="B44" s="15" t="s">
        <v>570</v>
      </c>
      <c r="C44" s="15" t="s">
        <v>571</v>
      </c>
      <c r="D44" s="15"/>
      <c r="E44" s="15" t="s">
        <v>570</v>
      </c>
      <c r="F44" s="15" t="s">
        <v>571</v>
      </c>
      <c r="G44" s="15"/>
      <c r="H44" s="15" t="s">
        <v>570</v>
      </c>
      <c r="I44" s="15" t="s">
        <v>571</v>
      </c>
      <c r="J44" s="15"/>
      <c r="K44" s="15" t="s">
        <v>570</v>
      </c>
      <c r="L44" s="15" t="s">
        <v>571</v>
      </c>
      <c r="Q44" s="15"/>
    </row>
    <row r="45" spans="1:22" ht="4.5" customHeight="1" thickBot="1" x14ac:dyDescent="0.25">
      <c r="A45" s="22"/>
      <c r="B45" s="22"/>
      <c r="C45" s="22"/>
      <c r="E45" s="22"/>
      <c r="F45" s="22"/>
      <c r="H45" s="22"/>
      <c r="I45" s="22"/>
      <c r="K45" s="22"/>
      <c r="L45" s="22"/>
    </row>
    <row r="46" spans="1:22" ht="4.5" customHeight="1" x14ac:dyDescent="0.2"/>
    <row r="47" spans="1:22" s="128" customFormat="1" ht="14.25" customHeight="1" x14ac:dyDescent="0.2">
      <c r="A47" s="128" t="s">
        <v>110</v>
      </c>
      <c r="B47" s="145">
        <v>6.2</v>
      </c>
      <c r="C47" s="145">
        <v>27.3</v>
      </c>
      <c r="D47" s="145"/>
      <c r="E47" s="145">
        <v>6.5</v>
      </c>
      <c r="F47" s="145">
        <v>26.9</v>
      </c>
      <c r="G47" s="145"/>
      <c r="H47" s="145">
        <v>5.9</v>
      </c>
      <c r="I47" s="145">
        <v>26.9</v>
      </c>
      <c r="J47" s="145"/>
      <c r="K47" s="145">
        <v>5.5</v>
      </c>
      <c r="L47" s="145">
        <v>27.7</v>
      </c>
      <c r="O47"/>
      <c r="P47"/>
      <c r="Q47" s="1"/>
      <c r="R47" s="1"/>
      <c r="S47" s="1"/>
      <c r="T47" s="1"/>
      <c r="U47"/>
      <c r="V47"/>
    </row>
    <row r="48" spans="1:22" ht="14.25" x14ac:dyDescent="0.2">
      <c r="A48" s="24" t="s">
        <v>876</v>
      </c>
      <c r="B48" s="145">
        <v>4.5</v>
      </c>
      <c r="C48" s="145">
        <v>28.3</v>
      </c>
      <c r="D48" s="111"/>
      <c r="E48" s="145">
        <v>4.5999999999999996</v>
      </c>
      <c r="F48" s="145">
        <v>25.9</v>
      </c>
      <c r="G48" s="145"/>
      <c r="H48" s="145">
        <v>4.2</v>
      </c>
      <c r="I48" s="145">
        <v>21.7</v>
      </c>
      <c r="J48" s="145"/>
      <c r="K48" s="145">
        <v>3.1</v>
      </c>
      <c r="L48" s="145">
        <v>20.8</v>
      </c>
      <c r="Q48" s="1"/>
      <c r="R48" s="1"/>
      <c r="S48" s="1"/>
      <c r="T48" s="1"/>
    </row>
    <row r="49" spans="1:22" ht="14.25" x14ac:dyDescent="0.2">
      <c r="A49" s="24" t="s">
        <v>592</v>
      </c>
      <c r="B49" s="145">
        <v>3.1</v>
      </c>
      <c r="C49" s="145">
        <v>18.600000000000001</v>
      </c>
      <c r="D49" s="111"/>
      <c r="E49" s="145">
        <v>3.1</v>
      </c>
      <c r="F49" s="145">
        <v>15.9</v>
      </c>
      <c r="G49" s="145"/>
      <c r="H49" s="145">
        <v>1.5</v>
      </c>
      <c r="I49" s="145">
        <v>18.399999999999999</v>
      </c>
      <c r="J49" s="145"/>
      <c r="K49" s="145">
        <v>2.5</v>
      </c>
      <c r="L49" s="145">
        <v>15.6</v>
      </c>
      <c r="Q49" s="1"/>
      <c r="R49" s="1"/>
      <c r="S49" s="1"/>
      <c r="T49" s="1"/>
    </row>
    <row r="50" spans="1:22" ht="14.25" x14ac:dyDescent="0.2">
      <c r="A50" s="24" t="s">
        <v>877</v>
      </c>
      <c r="B50" s="145">
        <v>4.8</v>
      </c>
      <c r="C50" s="145">
        <v>26.2</v>
      </c>
      <c r="D50" s="111"/>
      <c r="E50" s="145">
        <v>4.5999999999999996</v>
      </c>
      <c r="F50" s="145">
        <v>25.1</v>
      </c>
      <c r="G50" s="145"/>
      <c r="H50" s="145">
        <v>4.7</v>
      </c>
      <c r="I50" s="145">
        <v>23.2</v>
      </c>
      <c r="J50" s="145"/>
      <c r="K50" s="145">
        <v>4</v>
      </c>
      <c r="L50" s="145">
        <v>22.2</v>
      </c>
      <c r="Q50" s="1"/>
      <c r="R50" s="1"/>
      <c r="S50" s="1"/>
      <c r="T50" s="1"/>
    </row>
    <row r="51" spans="1:22" ht="14.25" x14ac:dyDescent="0.2">
      <c r="A51" s="24" t="s">
        <v>878</v>
      </c>
      <c r="B51" s="145">
        <v>3.8</v>
      </c>
      <c r="C51" s="145">
        <v>29.8</v>
      </c>
      <c r="D51" s="111"/>
      <c r="E51" s="145">
        <v>4</v>
      </c>
      <c r="F51" s="145">
        <v>23.9</v>
      </c>
      <c r="G51" s="145"/>
      <c r="H51" s="145">
        <v>3</v>
      </c>
      <c r="I51" s="145">
        <v>20.2</v>
      </c>
      <c r="J51" s="145"/>
      <c r="K51" s="145">
        <v>3.7</v>
      </c>
      <c r="L51" s="145">
        <v>17.899999999999999</v>
      </c>
      <c r="Q51" s="1"/>
      <c r="R51" s="1"/>
      <c r="S51" s="1"/>
      <c r="T51" s="1"/>
    </row>
    <row r="52" spans="1:22" ht="14.25" x14ac:dyDescent="0.2">
      <c r="A52" s="24" t="s">
        <v>879</v>
      </c>
      <c r="B52" s="145">
        <v>6.7</v>
      </c>
      <c r="C52" s="145">
        <v>31.5</v>
      </c>
      <c r="D52" s="111"/>
      <c r="E52" s="145">
        <v>4.8</v>
      </c>
      <c r="F52" s="145">
        <v>29.1</v>
      </c>
      <c r="G52" s="145"/>
      <c r="H52" s="145">
        <v>6</v>
      </c>
      <c r="I52" s="145">
        <v>29.6</v>
      </c>
      <c r="J52" s="145"/>
      <c r="K52" s="145">
        <v>5.3</v>
      </c>
      <c r="L52" s="145">
        <v>29.7</v>
      </c>
      <c r="Q52" s="1"/>
      <c r="R52" s="1"/>
      <c r="S52" s="1"/>
      <c r="T52" s="1"/>
    </row>
    <row r="53" spans="1:22" ht="14.25" x14ac:dyDescent="0.2">
      <c r="A53" s="24" t="s">
        <v>880</v>
      </c>
      <c r="B53" s="145">
        <v>6.5</v>
      </c>
      <c r="C53" s="145">
        <v>28.4</v>
      </c>
      <c r="D53" s="111"/>
      <c r="E53" s="145">
        <v>7.3</v>
      </c>
      <c r="F53" s="145">
        <v>28.8</v>
      </c>
      <c r="G53" s="145"/>
      <c r="H53" s="145">
        <v>6</v>
      </c>
      <c r="I53" s="145">
        <v>27.6</v>
      </c>
      <c r="J53" s="145"/>
      <c r="K53" s="145">
        <v>5.8</v>
      </c>
      <c r="L53" s="145">
        <v>29.7</v>
      </c>
      <c r="Q53" s="1"/>
      <c r="R53" s="1"/>
      <c r="S53" s="1"/>
      <c r="T53" s="1"/>
    </row>
    <row r="54" spans="1:22" ht="14.25" x14ac:dyDescent="0.2">
      <c r="A54" s="24" t="s">
        <v>881</v>
      </c>
      <c r="B54" s="145">
        <v>5.3</v>
      </c>
      <c r="C54" s="145">
        <v>26.1</v>
      </c>
      <c r="D54" s="111"/>
      <c r="E54" s="145">
        <v>5.7</v>
      </c>
      <c r="F54" s="145">
        <v>26.4</v>
      </c>
      <c r="G54" s="145"/>
      <c r="H54" s="145">
        <v>6</v>
      </c>
      <c r="I54" s="145">
        <v>27.2</v>
      </c>
      <c r="J54" s="145"/>
      <c r="K54" s="145">
        <v>6.2</v>
      </c>
      <c r="L54" s="145">
        <v>24.7</v>
      </c>
      <c r="Q54" s="1"/>
      <c r="R54" s="1"/>
      <c r="S54" s="1"/>
      <c r="T54" s="1"/>
    </row>
    <row r="55" spans="1:22" s="24" customFormat="1" ht="14.25" x14ac:dyDescent="0.2">
      <c r="A55" s="24" t="s">
        <v>882</v>
      </c>
      <c r="B55" s="145">
        <v>4.9000000000000004</v>
      </c>
      <c r="C55" s="145">
        <v>20.100000000000001</v>
      </c>
      <c r="D55" s="111"/>
      <c r="E55" s="145">
        <v>5.0999999999999996</v>
      </c>
      <c r="F55" s="145">
        <v>17.100000000000001</v>
      </c>
      <c r="G55" s="145"/>
      <c r="H55" s="145">
        <v>4.3</v>
      </c>
      <c r="I55" s="145">
        <v>17.5</v>
      </c>
      <c r="J55" s="145"/>
      <c r="K55" s="145">
        <v>3.5</v>
      </c>
      <c r="L55" s="145">
        <v>14.5</v>
      </c>
      <c r="O55"/>
      <c r="P55"/>
      <c r="Q55" s="1"/>
      <c r="R55" s="1"/>
      <c r="S55" s="1"/>
      <c r="T55" s="1"/>
      <c r="U55"/>
      <c r="V55"/>
    </row>
    <row r="56" spans="1:22" s="24" customFormat="1" ht="14.25" x14ac:dyDescent="0.2">
      <c r="A56" s="24" t="s">
        <v>883</v>
      </c>
      <c r="B56" s="145">
        <v>4.2</v>
      </c>
      <c r="C56" s="145">
        <v>14.4</v>
      </c>
      <c r="D56" s="111"/>
      <c r="E56" s="145">
        <v>5.7</v>
      </c>
      <c r="F56" s="145">
        <v>19.3</v>
      </c>
      <c r="G56" s="145"/>
      <c r="H56" s="145">
        <v>4.8</v>
      </c>
      <c r="I56" s="145">
        <v>17.7</v>
      </c>
      <c r="J56" s="145"/>
      <c r="K56" s="145">
        <v>4.3</v>
      </c>
      <c r="L56" s="145">
        <v>22.3</v>
      </c>
      <c r="O56"/>
      <c r="P56"/>
      <c r="Q56" s="1"/>
      <c r="R56" s="1"/>
      <c r="S56" s="1"/>
      <c r="T56" s="1"/>
      <c r="U56"/>
      <c r="V56"/>
    </row>
    <row r="57" spans="1:22" s="24" customFormat="1" ht="14.25" x14ac:dyDescent="0.2">
      <c r="A57" s="24" t="s">
        <v>884</v>
      </c>
      <c r="B57" s="145">
        <v>7.8</v>
      </c>
      <c r="C57" s="145">
        <v>28.4</v>
      </c>
      <c r="D57" s="111"/>
      <c r="E57" s="145">
        <v>9</v>
      </c>
      <c r="F57" s="145">
        <v>27.4</v>
      </c>
      <c r="G57" s="145"/>
      <c r="H57" s="145">
        <v>7.6</v>
      </c>
      <c r="I57" s="145">
        <v>31.6</v>
      </c>
      <c r="J57" s="145"/>
      <c r="K57" s="145">
        <v>6.7</v>
      </c>
      <c r="L57" s="145">
        <v>30.6</v>
      </c>
      <c r="O57"/>
      <c r="P57"/>
      <c r="Q57" s="1"/>
      <c r="R57" s="1"/>
      <c r="S57" s="1"/>
      <c r="T57" s="1"/>
      <c r="U57"/>
      <c r="V57"/>
    </row>
    <row r="59" spans="1:22" ht="14.25" x14ac:dyDescent="0.2">
      <c r="A59" s="24" t="s">
        <v>790</v>
      </c>
    </row>
    <row r="61" spans="1:22" s="24" customFormat="1" ht="14.25" x14ac:dyDescent="0.2">
      <c r="A61" s="128" t="s">
        <v>1155</v>
      </c>
      <c r="E61" s="34"/>
      <c r="F61" s="34"/>
      <c r="G61" s="34"/>
      <c r="H61" s="34"/>
      <c r="I61" s="34"/>
      <c r="J61" s="34"/>
      <c r="K61" s="34"/>
      <c r="L61" s="34"/>
      <c r="M61" s="34"/>
      <c r="N61" s="34"/>
    </row>
    <row r="62" spans="1:22" s="24" customFormat="1" ht="12.75" customHeight="1" x14ac:dyDescent="0.2">
      <c r="E62" s="34"/>
      <c r="F62" s="34"/>
      <c r="G62" s="34"/>
      <c r="H62" s="34"/>
      <c r="I62" s="34"/>
      <c r="J62" s="34"/>
      <c r="K62" s="34"/>
      <c r="L62" s="34"/>
      <c r="M62" s="34"/>
      <c r="N62" s="34"/>
    </row>
    <row r="63" spans="1:22" ht="14.25" x14ac:dyDescent="0.2">
      <c r="A63" s="128" t="s">
        <v>957</v>
      </c>
    </row>
    <row r="64" spans="1:22" ht="14.25" x14ac:dyDescent="0.2">
      <c r="A64" s="128" t="s">
        <v>846</v>
      </c>
    </row>
    <row r="65" spans="1:14" ht="14.25" x14ac:dyDescent="0.2">
      <c r="A65" s="128" t="s">
        <v>647</v>
      </c>
    </row>
    <row r="66" spans="1:14" s="24" customFormat="1" ht="14.25" customHeight="1" x14ac:dyDescent="0.2">
      <c r="A66" s="24" t="s">
        <v>496</v>
      </c>
      <c r="E66" s="34"/>
      <c r="F66" s="34"/>
      <c r="G66" s="34"/>
      <c r="H66" s="34"/>
      <c r="I66" s="34"/>
      <c r="J66" s="34"/>
      <c r="K66" s="34"/>
      <c r="L66" s="34"/>
      <c r="M66" s="34"/>
      <c r="N66" s="34"/>
    </row>
    <row r="68" spans="1:14" ht="14.25" x14ac:dyDescent="0.2">
      <c r="A68" s="24" t="s">
        <v>1254</v>
      </c>
    </row>
    <row r="70" spans="1:14" ht="14.25" x14ac:dyDescent="0.2">
      <c r="A70" s="24" t="s">
        <v>1338</v>
      </c>
    </row>
    <row r="71" spans="1:14" ht="14.25" x14ac:dyDescent="0.2">
      <c r="A71" s="24" t="s">
        <v>1455</v>
      </c>
    </row>
    <row r="72" spans="1:14" ht="14.25" x14ac:dyDescent="0.2">
      <c r="A72" s="24" t="s">
        <v>1457</v>
      </c>
    </row>
  </sheetData>
  <customSheetViews>
    <customSheetView guid="{F67F5823-51D5-4D47-B100-5B47C1E6BCB9}" showPageBreaks="1" fitToPage="1" printArea="1" topLeftCell="A4">
      <selection activeCell="A5" sqref="A5"/>
      <pageMargins left="0.75" right="0.75" top="1" bottom="1" header="0.5" footer="0.5"/>
      <printOptions horizontalCentered="1"/>
      <pageSetup scale="71" firstPageNumber="33" orientation="portrait" verticalDpi="300" r:id="rId1"/>
      <headerFooter alignWithMargins="0">
        <oddFooter>&amp;C&amp;P</oddFooter>
      </headerFooter>
    </customSheetView>
    <customSheetView guid="{9014CDA8-C3FC-41E6-A045-DAEFC55B82B1}" showPageBreaks="1" fitToPage="1" printArea="1" topLeftCell="A43">
      <selection activeCell="A19" sqref="A19"/>
      <pageMargins left="0.75" right="0.75" top="1" bottom="1" header="0.5" footer="0.5"/>
      <printOptions horizontalCentered="1"/>
      <pageSetup scale="71" firstPageNumber="33" orientation="portrait" verticalDpi="300" r:id="rId2"/>
      <headerFooter alignWithMargins="0">
        <oddFooter>&amp;C&amp;P</oddFooter>
      </headerFooter>
    </customSheetView>
  </customSheetViews>
  <mergeCells count="14">
    <mergeCell ref="A1:N1"/>
    <mergeCell ref="A3:N3"/>
    <mergeCell ref="A4:N4"/>
    <mergeCell ref="A21:N21"/>
    <mergeCell ref="A22:N22"/>
    <mergeCell ref="C6:I6"/>
    <mergeCell ref="C24:I24"/>
    <mergeCell ref="K43:L43"/>
    <mergeCell ref="E43:F43"/>
    <mergeCell ref="H43:I43"/>
    <mergeCell ref="A39:N39"/>
    <mergeCell ref="A40:N40"/>
    <mergeCell ref="B43:C43"/>
    <mergeCell ref="A41:N41"/>
  </mergeCells>
  <phoneticPr fontId="0" type="noConversion"/>
  <printOptions horizontalCentered="1"/>
  <pageMargins left="0.74803149606299213" right="0.74803149606299213" top="0.98425196850393704" bottom="0.98425196850393704" header="0.51181102362204722" footer="0.51181102362204722"/>
  <pageSetup scale="68" firstPageNumber="27" orientation="portrait" useFirstPageNumber="1" horizontalDpi="300" verticalDpi="300" r:id="rId3"/>
  <headerFooter alignWithMargins="0"/>
  <drawing r:id="rId4"/>
  <legacyDrawingHF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3"/>
    <pageSetUpPr fitToPage="1"/>
  </sheetPr>
  <dimension ref="A1:S72"/>
  <sheetViews>
    <sheetView zoomScaleNormal="100" workbookViewId="0">
      <selection sqref="A1:L1"/>
    </sheetView>
  </sheetViews>
  <sheetFormatPr defaultRowHeight="12.75" x14ac:dyDescent="0.2"/>
  <cols>
    <col min="1" max="1" width="20.7109375" customWidth="1"/>
    <col min="2" max="5" width="11.85546875" customWidth="1"/>
    <col min="6" max="6" width="1.7109375" customWidth="1"/>
    <col min="7" max="9" width="11.85546875" customWidth="1"/>
    <col min="10" max="10" width="1.7109375" customWidth="1"/>
    <col min="11" max="11" width="13.140625" customWidth="1"/>
    <col min="12" max="12" width="13.42578125" customWidth="1"/>
    <col min="13" max="13" width="6" customWidth="1"/>
    <col min="14" max="14" width="7.140625" customWidth="1"/>
    <col min="15" max="15" width="9.140625" customWidth="1"/>
  </cols>
  <sheetData>
    <row r="1" spans="1:19" ht="17.25" customHeight="1" x14ac:dyDescent="0.25">
      <c r="A1" s="837" t="s">
        <v>595</v>
      </c>
      <c r="B1" s="837"/>
      <c r="C1" s="837"/>
      <c r="D1" s="837"/>
      <c r="E1" s="837"/>
      <c r="F1" s="837"/>
      <c r="G1" s="837"/>
      <c r="H1" s="837"/>
      <c r="I1" s="837"/>
      <c r="J1" s="837"/>
      <c r="K1" s="837"/>
      <c r="L1" s="837"/>
    </row>
    <row r="2" spans="1:19" ht="17.25" customHeight="1" x14ac:dyDescent="0.25">
      <c r="A2" s="14"/>
      <c r="B2" s="14"/>
      <c r="C2" s="14"/>
      <c r="D2" s="14"/>
      <c r="E2" s="14"/>
      <c r="F2" s="14"/>
      <c r="G2" s="14"/>
      <c r="H2" s="14"/>
      <c r="I2" s="14"/>
      <c r="J2" s="14"/>
      <c r="K2" s="14"/>
      <c r="L2" s="14"/>
    </row>
    <row r="3" spans="1:19" ht="18" x14ac:dyDescent="0.25">
      <c r="A3" s="920" t="s">
        <v>2574</v>
      </c>
      <c r="B3" s="920"/>
      <c r="C3" s="920"/>
      <c r="D3" s="920"/>
      <c r="E3" s="920"/>
      <c r="F3" s="920"/>
      <c r="G3" s="920"/>
      <c r="H3" s="920"/>
      <c r="I3" s="920"/>
      <c r="J3" s="920"/>
      <c r="K3" s="920"/>
      <c r="L3" s="920"/>
      <c r="M3" s="42"/>
    </row>
    <row r="4" spans="1:19" ht="18" x14ac:dyDescent="0.25">
      <c r="A4" s="920" t="s">
        <v>1513</v>
      </c>
      <c r="B4" s="920"/>
      <c r="C4" s="920"/>
      <c r="D4" s="920"/>
      <c r="E4" s="920"/>
      <c r="F4" s="920"/>
      <c r="G4" s="920"/>
      <c r="H4" s="920"/>
      <c r="I4" s="920"/>
      <c r="J4" s="920"/>
      <c r="K4" s="920"/>
      <c r="L4" s="920"/>
      <c r="M4" s="42"/>
    </row>
    <row r="5" spans="1:19" ht="8.25" customHeight="1" x14ac:dyDescent="0.25">
      <c r="A5" s="443"/>
      <c r="B5" s="443"/>
      <c r="C5" s="443"/>
      <c r="D5" s="443"/>
      <c r="E5" s="443"/>
      <c r="F5" s="443"/>
      <c r="G5" s="443"/>
      <c r="H5" s="443"/>
      <c r="I5" s="443"/>
      <c r="J5" s="443"/>
      <c r="K5" s="443"/>
      <c r="L5" s="443"/>
      <c r="M5" s="42"/>
    </row>
    <row r="6" spans="1:19" ht="18" x14ac:dyDescent="0.25">
      <c r="A6" s="920" t="s">
        <v>1519</v>
      </c>
      <c r="B6" s="920"/>
      <c r="C6" s="920"/>
      <c r="D6" s="920"/>
      <c r="E6" s="920"/>
      <c r="F6" s="920"/>
      <c r="G6" s="920"/>
      <c r="H6" s="920"/>
      <c r="I6" s="920"/>
      <c r="J6" s="920"/>
      <c r="K6" s="920"/>
      <c r="L6" s="920"/>
      <c r="M6" s="42"/>
    </row>
    <row r="7" spans="1:19" x14ac:dyDescent="0.2">
      <c r="M7" s="42"/>
    </row>
    <row r="8" spans="1:19" ht="12.75" customHeight="1" x14ac:dyDescent="0.25">
      <c r="A8" s="14"/>
      <c r="B8" s="14"/>
      <c r="C8" s="14"/>
      <c r="D8" s="14"/>
      <c r="E8" s="14"/>
      <c r="F8" s="14"/>
      <c r="G8" s="14"/>
      <c r="H8" s="14"/>
      <c r="I8" s="14"/>
      <c r="J8" s="14"/>
      <c r="K8" s="14"/>
      <c r="L8" s="14"/>
      <c r="N8" s="14"/>
    </row>
    <row r="9" spans="1:19" s="196" customFormat="1" ht="15.75" x14ac:dyDescent="0.25">
      <c r="B9" s="923" t="s">
        <v>1520</v>
      </c>
      <c r="C9" s="848"/>
      <c r="D9" s="848"/>
      <c r="E9" s="924"/>
      <c r="G9" s="923" t="s">
        <v>1516</v>
      </c>
      <c r="H9" s="848"/>
      <c r="I9" s="924"/>
      <c r="J9" s="337"/>
      <c r="K9" s="923" t="s">
        <v>1517</v>
      </c>
      <c r="L9" s="924"/>
      <c r="M9" s="374"/>
      <c r="N9" s="195"/>
      <c r="P9" s="26"/>
      <c r="R9" s="26"/>
    </row>
    <row r="10" spans="1:19" ht="15.75" x14ac:dyDescent="0.25">
      <c r="A10" s="26" t="s">
        <v>591</v>
      </c>
      <c r="B10" s="247" t="s">
        <v>315</v>
      </c>
      <c r="C10" s="15" t="s">
        <v>1514</v>
      </c>
      <c r="D10" s="15" t="s">
        <v>1521</v>
      </c>
      <c r="E10" s="258" t="s">
        <v>1522</v>
      </c>
      <c r="F10" s="26"/>
      <c r="G10" s="247" t="s">
        <v>1514</v>
      </c>
      <c r="H10" s="15" t="s">
        <v>1515</v>
      </c>
      <c r="I10" s="258" t="s">
        <v>1522</v>
      </c>
      <c r="J10" s="15"/>
      <c r="K10" s="247" t="s">
        <v>1518</v>
      </c>
      <c r="L10" s="258" t="s">
        <v>1522</v>
      </c>
    </row>
    <row r="11" spans="1:19" ht="4.5" customHeight="1" thickBot="1" x14ac:dyDescent="0.25">
      <c r="A11" s="22"/>
      <c r="B11" s="444"/>
      <c r="C11" s="22"/>
      <c r="D11" s="22"/>
      <c r="E11" s="445"/>
      <c r="F11" s="22"/>
      <c r="G11" s="444"/>
      <c r="H11" s="22"/>
      <c r="I11" s="445"/>
      <c r="J11" s="22"/>
      <c r="K11" s="444"/>
      <c r="L11" s="445"/>
    </row>
    <row r="12" spans="1:19" ht="4.5" customHeight="1" x14ac:dyDescent="0.2">
      <c r="B12" s="358"/>
      <c r="E12" s="364"/>
      <c r="G12" s="358"/>
      <c r="I12" s="364"/>
      <c r="K12" s="358"/>
      <c r="L12" s="364"/>
    </row>
    <row r="13" spans="1:19" s="128" customFormat="1" ht="14.25" customHeight="1" x14ac:dyDescent="0.2">
      <c r="A13" s="128" t="s">
        <v>110</v>
      </c>
      <c r="B13" s="446">
        <v>9.3000000000000007</v>
      </c>
      <c r="C13" s="145">
        <v>8.6999999999999993</v>
      </c>
      <c r="D13" s="145">
        <v>10.1</v>
      </c>
      <c r="E13" s="447">
        <v>7.2</v>
      </c>
      <c r="F13" s="145"/>
      <c r="G13" s="446">
        <v>8.6</v>
      </c>
      <c r="H13" s="145">
        <v>5.2</v>
      </c>
      <c r="I13" s="447">
        <v>2.2000000000000002</v>
      </c>
      <c r="J13" s="145"/>
      <c r="K13" s="446">
        <v>30.3</v>
      </c>
      <c r="L13" s="447">
        <v>21.7</v>
      </c>
      <c r="M13"/>
      <c r="O13" s="1"/>
      <c r="P13" s="1"/>
      <c r="Q13" s="1"/>
      <c r="R13"/>
      <c r="S13"/>
    </row>
    <row r="14" spans="1:19" ht="14.25" x14ac:dyDescent="0.2">
      <c r="A14" s="24" t="s">
        <v>876</v>
      </c>
      <c r="B14" s="448">
        <v>8.1999999999999993</v>
      </c>
      <c r="C14" s="111">
        <v>8.4</v>
      </c>
      <c r="D14" s="111">
        <v>10.1</v>
      </c>
      <c r="E14" s="377">
        <v>3.3</v>
      </c>
      <c r="F14" s="111"/>
      <c r="G14" s="446">
        <v>8.4</v>
      </c>
      <c r="H14" s="111">
        <v>5.2</v>
      </c>
      <c r="I14" s="377">
        <v>0.6</v>
      </c>
      <c r="J14" s="145"/>
      <c r="K14" s="446">
        <v>32.299999999999997</v>
      </c>
      <c r="L14" s="377">
        <v>12.7</v>
      </c>
      <c r="O14" s="1"/>
      <c r="P14" s="1"/>
      <c r="Q14" s="1"/>
    </row>
    <row r="15" spans="1:19" ht="14.25" x14ac:dyDescent="0.2">
      <c r="A15" s="24" t="s">
        <v>592</v>
      </c>
      <c r="B15" s="448">
        <v>6.9</v>
      </c>
      <c r="C15" s="111">
        <v>5.4</v>
      </c>
      <c r="D15" s="111">
        <v>8.3000000000000007</v>
      </c>
      <c r="E15" s="377">
        <v>3.8</v>
      </c>
      <c r="F15" s="111"/>
      <c r="G15" s="448">
        <v>5.2</v>
      </c>
      <c r="H15" s="111">
        <v>3.8</v>
      </c>
      <c r="I15" s="377" t="s">
        <v>1070</v>
      </c>
      <c r="J15" s="145"/>
      <c r="K15" s="446">
        <v>28.6</v>
      </c>
      <c r="L15" s="447">
        <v>10.6</v>
      </c>
      <c r="O15" s="1"/>
      <c r="P15" s="1"/>
      <c r="Q15" s="1"/>
    </row>
    <row r="16" spans="1:19" ht="14.25" x14ac:dyDescent="0.2">
      <c r="A16" s="24" t="s">
        <v>877</v>
      </c>
      <c r="B16" s="448">
        <v>9.1</v>
      </c>
      <c r="C16" s="111">
        <v>9.1</v>
      </c>
      <c r="D16" s="111">
        <v>9.9</v>
      </c>
      <c r="E16" s="377">
        <v>7.2</v>
      </c>
      <c r="F16" s="111"/>
      <c r="G16" s="446">
        <v>8.9</v>
      </c>
      <c r="H16" s="111">
        <v>4.7</v>
      </c>
      <c r="I16" s="377">
        <v>1.6</v>
      </c>
      <c r="J16" s="111"/>
      <c r="K16" s="446">
        <v>28.7</v>
      </c>
      <c r="L16" s="447">
        <v>21.9</v>
      </c>
      <c r="O16" s="1"/>
      <c r="P16" s="1"/>
      <c r="Q16" s="1"/>
    </row>
    <row r="17" spans="1:19" ht="14.25" x14ac:dyDescent="0.2">
      <c r="A17" s="24" t="s">
        <v>878</v>
      </c>
      <c r="B17" s="448">
        <v>8.8000000000000007</v>
      </c>
      <c r="C17" s="111">
        <v>9.9</v>
      </c>
      <c r="D17" s="111">
        <v>9.4</v>
      </c>
      <c r="E17" s="377">
        <v>6.4</v>
      </c>
      <c r="F17" s="111"/>
      <c r="G17" s="446">
        <v>9.8000000000000007</v>
      </c>
      <c r="H17" s="111">
        <v>5.5</v>
      </c>
      <c r="I17" s="377" t="s">
        <v>1070</v>
      </c>
      <c r="J17" s="145"/>
      <c r="K17" s="446">
        <v>24.9</v>
      </c>
      <c r="L17" s="447">
        <v>22.1</v>
      </c>
      <c r="O17" s="1"/>
      <c r="P17" s="1"/>
      <c r="Q17" s="1"/>
    </row>
    <row r="18" spans="1:19" ht="14.25" x14ac:dyDescent="0.2">
      <c r="A18" s="24" t="s">
        <v>879</v>
      </c>
      <c r="B18" s="448">
        <v>8.4</v>
      </c>
      <c r="C18" s="111">
        <v>5.5</v>
      </c>
      <c r="D18" s="111">
        <v>9.3000000000000007</v>
      </c>
      <c r="E18" s="377">
        <v>8.3000000000000007</v>
      </c>
      <c r="F18" s="111"/>
      <c r="G18" s="446">
        <v>5.5</v>
      </c>
      <c r="H18" s="111">
        <v>3.9</v>
      </c>
      <c r="I18" s="447">
        <v>1.5</v>
      </c>
      <c r="J18" s="145"/>
      <c r="K18" s="446">
        <v>27.5</v>
      </c>
      <c r="L18" s="447">
        <v>25.6</v>
      </c>
      <c r="O18" s="1"/>
      <c r="P18" s="1"/>
      <c r="Q18" s="1"/>
    </row>
    <row r="19" spans="1:19" ht="14.25" x14ac:dyDescent="0.2">
      <c r="A19" s="24" t="s">
        <v>880</v>
      </c>
      <c r="B19" s="448">
        <v>10</v>
      </c>
      <c r="C19" s="111">
        <v>9.9</v>
      </c>
      <c r="D19" s="111">
        <v>10.9</v>
      </c>
      <c r="E19" s="377">
        <v>7</v>
      </c>
      <c r="F19" s="111"/>
      <c r="G19" s="446">
        <v>9.8000000000000007</v>
      </c>
      <c r="H19" s="111">
        <v>5.8</v>
      </c>
      <c r="I19" s="447">
        <v>2.6</v>
      </c>
      <c r="J19" s="145"/>
      <c r="K19" s="446">
        <v>34.299999999999997</v>
      </c>
      <c r="L19" s="447">
        <v>19.7</v>
      </c>
      <c r="O19" s="1"/>
      <c r="P19" s="1"/>
      <c r="Q19" s="1"/>
    </row>
    <row r="20" spans="1:19" ht="14.25" x14ac:dyDescent="0.2">
      <c r="A20" s="24" t="s">
        <v>881</v>
      </c>
      <c r="B20" s="448">
        <v>10.7</v>
      </c>
      <c r="C20" s="111">
        <v>11.9</v>
      </c>
      <c r="D20" s="111">
        <v>11.2</v>
      </c>
      <c r="E20" s="377">
        <v>7.6</v>
      </c>
      <c r="F20" s="111"/>
      <c r="G20" s="446">
        <v>11.9</v>
      </c>
      <c r="H20" s="111">
        <v>6.7</v>
      </c>
      <c r="I20" s="447">
        <v>2.2000000000000002</v>
      </c>
      <c r="J20" s="145"/>
      <c r="K20" s="446">
        <v>32.1</v>
      </c>
      <c r="L20" s="447">
        <v>21.2</v>
      </c>
      <c r="O20" s="1"/>
      <c r="P20" s="1"/>
      <c r="Q20" s="1"/>
    </row>
    <row r="21" spans="1:19" s="24" customFormat="1" ht="14.25" x14ac:dyDescent="0.2">
      <c r="A21" s="24" t="s">
        <v>882</v>
      </c>
      <c r="B21" s="448">
        <v>9.8000000000000007</v>
      </c>
      <c r="C21" s="111">
        <v>11.5</v>
      </c>
      <c r="D21" s="111">
        <v>10.8</v>
      </c>
      <c r="E21" s="377">
        <v>4</v>
      </c>
      <c r="F21" s="111"/>
      <c r="G21" s="446">
        <v>11.3</v>
      </c>
      <c r="H21" s="111">
        <v>6.1</v>
      </c>
      <c r="I21" s="377">
        <v>1.3</v>
      </c>
      <c r="J21" s="145"/>
      <c r="K21" s="446">
        <v>32.1</v>
      </c>
      <c r="L21" s="377">
        <v>11.1</v>
      </c>
      <c r="M21"/>
      <c r="O21" s="1"/>
      <c r="P21" s="1"/>
      <c r="Q21" s="1"/>
      <c r="R21"/>
      <c r="S21"/>
    </row>
    <row r="22" spans="1:19" s="24" customFormat="1" ht="14.25" x14ac:dyDescent="0.2">
      <c r="A22" s="24" t="s">
        <v>883</v>
      </c>
      <c r="B22" s="448">
        <v>8</v>
      </c>
      <c r="C22" s="111">
        <v>8.6</v>
      </c>
      <c r="D22" s="111">
        <v>8.4</v>
      </c>
      <c r="E22" s="377">
        <v>5.5</v>
      </c>
      <c r="F22" s="111"/>
      <c r="G22" s="446">
        <v>8.5</v>
      </c>
      <c r="H22" s="111">
        <v>4.5</v>
      </c>
      <c r="I22" s="377">
        <v>1.8</v>
      </c>
      <c r="J22" s="145"/>
      <c r="K22" s="446">
        <v>26.1</v>
      </c>
      <c r="L22" s="447">
        <v>21.6</v>
      </c>
      <c r="M22"/>
      <c r="O22" s="1"/>
      <c r="P22" s="1"/>
      <c r="Q22" s="1"/>
      <c r="R22"/>
      <c r="S22"/>
    </row>
    <row r="23" spans="1:19" s="24" customFormat="1" ht="14.25" x14ac:dyDescent="0.2">
      <c r="A23" s="24" t="s">
        <v>884</v>
      </c>
      <c r="B23" s="448">
        <v>9.9</v>
      </c>
      <c r="C23" s="111">
        <v>8.9</v>
      </c>
      <c r="D23" s="111">
        <v>10.5</v>
      </c>
      <c r="E23" s="377">
        <v>8.6</v>
      </c>
      <c r="F23" s="111"/>
      <c r="G23" s="446">
        <v>8.6999999999999993</v>
      </c>
      <c r="H23" s="111">
        <v>5.3</v>
      </c>
      <c r="I23" s="447">
        <v>3.3</v>
      </c>
      <c r="J23" s="145"/>
      <c r="K23" s="446">
        <v>29.1</v>
      </c>
      <c r="L23" s="447">
        <v>23.2</v>
      </c>
      <c r="M23"/>
      <c r="O23" s="1"/>
      <c r="P23" s="1"/>
      <c r="Q23" s="1"/>
      <c r="R23"/>
      <c r="S23"/>
    </row>
    <row r="24" spans="1:19" s="24" customFormat="1" ht="12.75" customHeight="1" x14ac:dyDescent="0.2">
      <c r="B24" s="111"/>
      <c r="C24" s="111"/>
      <c r="D24" s="111"/>
      <c r="E24" s="111"/>
      <c r="F24" s="111"/>
      <c r="G24" s="145"/>
      <c r="H24" s="145"/>
      <c r="I24" s="111"/>
      <c r="J24" s="145"/>
      <c r="K24" s="145"/>
      <c r="L24" s="145"/>
      <c r="M24"/>
      <c r="N24" s="1"/>
      <c r="O24" s="1"/>
      <c r="P24" s="1"/>
      <c r="Q24" s="1"/>
      <c r="R24"/>
      <c r="S24"/>
    </row>
    <row r="25" spans="1:19" ht="18" customHeight="1" x14ac:dyDescent="0.25">
      <c r="A25" s="920" t="s">
        <v>1524</v>
      </c>
      <c r="B25" s="920"/>
      <c r="C25" s="920"/>
      <c r="D25" s="920"/>
      <c r="E25" s="920"/>
      <c r="F25" s="920"/>
      <c r="G25" s="920"/>
      <c r="H25" s="920"/>
      <c r="I25" s="920"/>
      <c r="J25" s="920"/>
      <c r="K25" s="920"/>
      <c r="L25" s="920"/>
    </row>
    <row r="26" spans="1:19" ht="12.75" customHeight="1" x14ac:dyDescent="0.2"/>
    <row r="27" spans="1:19" ht="15.75" x14ac:dyDescent="0.25">
      <c r="A27" s="196"/>
      <c r="B27" s="923" t="s">
        <v>1520</v>
      </c>
      <c r="C27" s="848"/>
      <c r="D27" s="848"/>
      <c r="E27" s="924"/>
      <c r="F27" s="196"/>
      <c r="G27" s="923" t="s">
        <v>1516</v>
      </c>
      <c r="H27" s="848"/>
      <c r="I27" s="924"/>
      <c r="J27" s="337"/>
      <c r="K27" s="923" t="s">
        <v>1517</v>
      </c>
      <c r="L27" s="924"/>
    </row>
    <row r="28" spans="1:19" ht="15.75" x14ac:dyDescent="0.25">
      <c r="A28" s="26" t="s">
        <v>591</v>
      </c>
      <c r="B28" s="247" t="s">
        <v>315</v>
      </c>
      <c r="C28" s="15" t="s">
        <v>1514</v>
      </c>
      <c r="D28" s="15" t="s">
        <v>1521</v>
      </c>
      <c r="E28" s="258" t="s">
        <v>1522</v>
      </c>
      <c r="F28" s="26"/>
      <c r="G28" s="247" t="s">
        <v>1514</v>
      </c>
      <c r="H28" s="15" t="s">
        <v>1515</v>
      </c>
      <c r="I28" s="258" t="s">
        <v>1522</v>
      </c>
      <c r="J28" s="15"/>
      <c r="K28" s="247" t="s">
        <v>1518</v>
      </c>
      <c r="L28" s="258" t="s">
        <v>1522</v>
      </c>
    </row>
    <row r="29" spans="1:19" ht="4.5" customHeight="1" thickBot="1" x14ac:dyDescent="0.25">
      <c r="A29" s="22"/>
      <c r="B29" s="444"/>
      <c r="C29" s="22"/>
      <c r="D29" s="22"/>
      <c r="E29" s="445"/>
      <c r="F29" s="22"/>
      <c r="G29" s="444"/>
      <c r="H29" s="22"/>
      <c r="I29" s="445"/>
      <c r="J29" s="22"/>
      <c r="K29" s="444"/>
      <c r="L29" s="445"/>
    </row>
    <row r="30" spans="1:19" ht="4.5" customHeight="1" x14ac:dyDescent="0.2">
      <c r="B30" s="358"/>
      <c r="E30" s="364"/>
      <c r="G30" s="358"/>
      <c r="I30" s="364"/>
      <c r="K30" s="358"/>
      <c r="L30" s="364"/>
    </row>
    <row r="31" spans="1:19" ht="14.25" customHeight="1" x14ac:dyDescent="0.2">
      <c r="A31" s="128" t="s">
        <v>110</v>
      </c>
      <c r="B31" s="446">
        <v>12</v>
      </c>
      <c r="C31" s="145">
        <v>13.2</v>
      </c>
      <c r="D31" s="145">
        <v>11.1</v>
      </c>
      <c r="E31" s="447">
        <v>13.8</v>
      </c>
      <c r="F31" s="145"/>
      <c r="G31" s="446">
        <v>13.2</v>
      </c>
      <c r="H31" s="145">
        <v>8.1</v>
      </c>
      <c r="I31" s="447">
        <v>7.4</v>
      </c>
      <c r="J31" s="145"/>
      <c r="K31" s="446">
        <v>23.1</v>
      </c>
      <c r="L31" s="447">
        <v>32</v>
      </c>
    </row>
    <row r="32" spans="1:19" ht="14.25" customHeight="1" x14ac:dyDescent="0.2">
      <c r="A32" s="24" t="s">
        <v>876</v>
      </c>
      <c r="B32" s="448">
        <v>16.2</v>
      </c>
      <c r="C32" s="111">
        <v>16.100000000000001</v>
      </c>
      <c r="D32" s="111">
        <v>12.8</v>
      </c>
      <c r="E32" s="377">
        <v>24.5</v>
      </c>
      <c r="F32" s="111"/>
      <c r="G32" s="446">
        <v>16.100000000000001</v>
      </c>
      <c r="H32" s="111">
        <v>9.6</v>
      </c>
      <c r="I32" s="377">
        <v>18.8</v>
      </c>
      <c r="J32" s="145"/>
      <c r="K32" s="446">
        <v>27.1</v>
      </c>
      <c r="L32" s="377">
        <v>44.7</v>
      </c>
    </row>
    <row r="33" spans="1:12" ht="14.25" x14ac:dyDescent="0.2">
      <c r="A33" s="24" t="s">
        <v>592</v>
      </c>
      <c r="B33" s="448">
        <v>15.1</v>
      </c>
      <c r="C33" s="111">
        <v>17.2</v>
      </c>
      <c r="D33" s="111">
        <v>12.7</v>
      </c>
      <c r="E33" s="377">
        <v>20.3</v>
      </c>
      <c r="F33" s="111"/>
      <c r="G33" s="446">
        <v>17</v>
      </c>
      <c r="H33" s="111">
        <v>10.199999999999999</v>
      </c>
      <c r="I33" s="447">
        <v>11.6</v>
      </c>
      <c r="J33" s="145"/>
      <c r="K33" s="446">
        <v>24.4</v>
      </c>
      <c r="L33" s="447">
        <v>41.6</v>
      </c>
    </row>
    <row r="34" spans="1:12" ht="14.25" x14ac:dyDescent="0.2">
      <c r="A34" s="24" t="s">
        <v>877</v>
      </c>
      <c r="B34" s="448">
        <v>15.8</v>
      </c>
      <c r="C34" s="111">
        <v>17.5</v>
      </c>
      <c r="D34" s="111">
        <v>13.1</v>
      </c>
      <c r="E34" s="377">
        <v>21.8</v>
      </c>
      <c r="F34" s="111"/>
      <c r="G34" s="446">
        <v>17.5</v>
      </c>
      <c r="H34" s="111">
        <v>10.3</v>
      </c>
      <c r="I34" s="447">
        <v>12.8</v>
      </c>
      <c r="J34" s="145"/>
      <c r="K34" s="446">
        <v>23.3</v>
      </c>
      <c r="L34" s="447">
        <v>45.5</v>
      </c>
    </row>
    <row r="35" spans="1:12" ht="14.25" x14ac:dyDescent="0.2">
      <c r="A35" s="24" t="s">
        <v>878</v>
      </c>
      <c r="B35" s="448">
        <v>16.7</v>
      </c>
      <c r="C35" s="111">
        <v>19.399999999999999</v>
      </c>
      <c r="D35" s="111">
        <v>13.3</v>
      </c>
      <c r="E35" s="377">
        <v>23.8</v>
      </c>
      <c r="F35" s="111"/>
      <c r="G35" s="446">
        <v>19.3</v>
      </c>
      <c r="H35" s="111">
        <v>11.1</v>
      </c>
      <c r="I35" s="447">
        <v>16</v>
      </c>
      <c r="J35" s="145"/>
      <c r="K35" s="446">
        <v>22</v>
      </c>
      <c r="L35" s="447">
        <v>44.9</v>
      </c>
    </row>
    <row r="36" spans="1:12" ht="14.25" x14ac:dyDescent="0.2">
      <c r="A36" s="24" t="s">
        <v>879</v>
      </c>
      <c r="B36" s="448">
        <v>11.4</v>
      </c>
      <c r="C36" s="111">
        <v>9</v>
      </c>
      <c r="D36" s="111">
        <v>10.7</v>
      </c>
      <c r="E36" s="377">
        <v>15.5</v>
      </c>
      <c r="F36" s="111"/>
      <c r="G36" s="446">
        <v>9</v>
      </c>
      <c r="H36" s="111">
        <v>6.4</v>
      </c>
      <c r="I36" s="447">
        <v>6.8</v>
      </c>
      <c r="J36" s="145"/>
      <c r="K36" s="446">
        <v>25.1</v>
      </c>
      <c r="L36" s="447">
        <v>37.700000000000003</v>
      </c>
    </row>
    <row r="37" spans="1:12" ht="14.25" x14ac:dyDescent="0.2">
      <c r="A37" s="24" t="s">
        <v>880</v>
      </c>
      <c r="B37" s="448">
        <v>12</v>
      </c>
      <c r="C37" s="111">
        <v>14.2</v>
      </c>
      <c r="D37" s="111">
        <v>11.4</v>
      </c>
      <c r="E37" s="377">
        <v>11.5</v>
      </c>
      <c r="F37" s="111"/>
      <c r="G37" s="446">
        <v>14.2</v>
      </c>
      <c r="H37" s="111">
        <v>8.6</v>
      </c>
      <c r="I37" s="447">
        <v>6.6</v>
      </c>
      <c r="J37" s="145"/>
      <c r="K37" s="446">
        <v>24.4</v>
      </c>
      <c r="L37" s="447">
        <v>26</v>
      </c>
    </row>
    <row r="38" spans="1:12" ht="14.25" x14ac:dyDescent="0.2">
      <c r="A38" s="24" t="s">
        <v>881</v>
      </c>
      <c r="B38" s="448">
        <v>14.5</v>
      </c>
      <c r="C38" s="111">
        <v>18.8</v>
      </c>
      <c r="D38" s="111">
        <v>13.1</v>
      </c>
      <c r="E38" s="377">
        <v>13.7</v>
      </c>
      <c r="F38" s="111"/>
      <c r="G38" s="446">
        <v>18.8</v>
      </c>
      <c r="H38" s="111">
        <v>10.5</v>
      </c>
      <c r="I38" s="447">
        <v>7</v>
      </c>
      <c r="J38" s="145"/>
      <c r="K38" s="446">
        <v>25.2</v>
      </c>
      <c r="L38" s="447">
        <v>30.5</v>
      </c>
    </row>
    <row r="39" spans="1:12" ht="14.25" x14ac:dyDescent="0.2">
      <c r="A39" s="24" t="s">
        <v>882</v>
      </c>
      <c r="B39" s="448">
        <v>15.1</v>
      </c>
      <c r="C39" s="111">
        <v>19.399999999999999</v>
      </c>
      <c r="D39" s="111">
        <v>13.6</v>
      </c>
      <c r="E39" s="377">
        <v>14.3</v>
      </c>
      <c r="F39" s="111"/>
      <c r="G39" s="446">
        <v>19.3</v>
      </c>
      <c r="H39" s="111">
        <v>10.6</v>
      </c>
      <c r="I39" s="447">
        <v>7.4</v>
      </c>
      <c r="J39" s="145"/>
      <c r="K39" s="446">
        <v>27.2</v>
      </c>
      <c r="L39" s="447">
        <v>32.200000000000003</v>
      </c>
    </row>
    <row r="40" spans="1:12" ht="14.25" x14ac:dyDescent="0.2">
      <c r="A40" s="24" t="s">
        <v>883</v>
      </c>
      <c r="B40" s="448">
        <v>9.4</v>
      </c>
      <c r="C40" s="111">
        <v>12.2</v>
      </c>
      <c r="D40" s="111">
        <v>8.8000000000000007</v>
      </c>
      <c r="E40" s="377">
        <v>8</v>
      </c>
      <c r="F40" s="111"/>
      <c r="G40" s="446">
        <v>12.2</v>
      </c>
      <c r="H40" s="111">
        <v>6.8</v>
      </c>
      <c r="I40" s="447">
        <v>4.2</v>
      </c>
      <c r="J40" s="145"/>
      <c r="K40" s="446">
        <v>17.8</v>
      </c>
      <c r="L40" s="447">
        <v>24.5</v>
      </c>
    </row>
    <row r="41" spans="1:12" ht="14.25" x14ac:dyDescent="0.2">
      <c r="A41" s="24" t="s">
        <v>884</v>
      </c>
      <c r="B41" s="448">
        <v>12.1</v>
      </c>
      <c r="C41" s="111">
        <v>13.3</v>
      </c>
      <c r="D41" s="111">
        <v>10.6</v>
      </c>
      <c r="E41" s="377">
        <v>15.5</v>
      </c>
      <c r="F41" s="111"/>
      <c r="G41" s="446">
        <v>13.3</v>
      </c>
      <c r="H41" s="111">
        <v>8.1999999999999993</v>
      </c>
      <c r="I41" s="447">
        <v>8.9</v>
      </c>
      <c r="J41" s="145"/>
      <c r="K41" s="446">
        <v>19.3</v>
      </c>
      <c r="L41" s="447">
        <v>33.799999999999997</v>
      </c>
    </row>
    <row r="43" spans="1:12" ht="18" customHeight="1" x14ac:dyDescent="0.25">
      <c r="A43" s="920" t="s">
        <v>1929</v>
      </c>
      <c r="B43" s="920"/>
      <c r="C43" s="920"/>
      <c r="D43" s="920"/>
      <c r="E43" s="920"/>
      <c r="F43" s="920"/>
      <c r="G43" s="920"/>
      <c r="H43" s="920"/>
      <c r="I43" s="920"/>
      <c r="J43" s="920"/>
      <c r="K43" s="920"/>
      <c r="L43" s="920"/>
    </row>
    <row r="44" spans="1:12" ht="12.75" customHeight="1" x14ac:dyDescent="0.2"/>
    <row r="45" spans="1:12" ht="15.75" x14ac:dyDescent="0.25">
      <c r="A45" s="196"/>
      <c r="B45" s="923" t="s">
        <v>1520</v>
      </c>
      <c r="C45" s="848"/>
      <c r="D45" s="848"/>
      <c r="E45" s="924"/>
      <c r="F45" s="196"/>
      <c r="G45" s="923" t="s">
        <v>1516</v>
      </c>
      <c r="H45" s="848"/>
      <c r="I45" s="924"/>
      <c r="J45" s="337"/>
      <c r="K45" s="923" t="s">
        <v>1517</v>
      </c>
      <c r="L45" s="924"/>
    </row>
    <row r="46" spans="1:12" ht="15.75" x14ac:dyDescent="0.25">
      <c r="A46" s="26" t="s">
        <v>591</v>
      </c>
      <c r="B46" s="247" t="s">
        <v>315</v>
      </c>
      <c r="C46" s="15" t="s">
        <v>1514</v>
      </c>
      <c r="D46" s="15" t="s">
        <v>1521</v>
      </c>
      <c r="E46" s="258" t="s">
        <v>1522</v>
      </c>
      <c r="F46" s="26"/>
      <c r="G46" s="247" t="s">
        <v>1514</v>
      </c>
      <c r="H46" s="15" t="s">
        <v>1515</v>
      </c>
      <c r="I46" s="258" t="s">
        <v>1522</v>
      </c>
      <c r="J46" s="15"/>
      <c r="K46" s="247" t="s">
        <v>1518</v>
      </c>
      <c r="L46" s="258" t="s">
        <v>1522</v>
      </c>
    </row>
    <row r="47" spans="1:12" ht="4.5" customHeight="1" thickBot="1" x14ac:dyDescent="0.25">
      <c r="A47" s="22"/>
      <c r="B47" s="444"/>
      <c r="C47" s="22"/>
      <c r="D47" s="22"/>
      <c r="E47" s="445"/>
      <c r="F47" s="22"/>
      <c r="G47" s="444"/>
      <c r="H47" s="22"/>
      <c r="I47" s="445"/>
      <c r="J47" s="22"/>
      <c r="K47" s="444"/>
      <c r="L47" s="445"/>
    </row>
    <row r="48" spans="1:12" ht="4.5" customHeight="1" x14ac:dyDescent="0.2">
      <c r="B48" s="358"/>
      <c r="E48" s="364"/>
      <c r="G48" s="358"/>
      <c r="I48" s="364"/>
      <c r="K48" s="358"/>
      <c r="L48" s="364"/>
    </row>
    <row r="49" spans="1:12" ht="14.25" customHeight="1" x14ac:dyDescent="0.2">
      <c r="A49" s="128" t="s">
        <v>110</v>
      </c>
      <c r="B49" s="446">
        <v>10.199999999999999</v>
      </c>
      <c r="C49" s="145">
        <v>10.7</v>
      </c>
      <c r="D49" s="145">
        <v>11.6</v>
      </c>
      <c r="E49" s="447">
        <v>5</v>
      </c>
      <c r="F49" s="145"/>
      <c r="G49" s="446">
        <v>10.6</v>
      </c>
      <c r="H49" s="145">
        <v>6.7</v>
      </c>
      <c r="I49" s="447">
        <v>2.7</v>
      </c>
      <c r="J49" s="145"/>
      <c r="K49" s="446">
        <v>31.4</v>
      </c>
      <c r="L49" s="447">
        <v>11.5</v>
      </c>
    </row>
    <row r="50" spans="1:12" ht="14.25" customHeight="1" x14ac:dyDescent="0.2">
      <c r="A50" s="24" t="s">
        <v>876</v>
      </c>
      <c r="B50" s="448">
        <v>11.5</v>
      </c>
      <c r="C50" s="111">
        <v>14.9</v>
      </c>
      <c r="D50" s="111">
        <v>13.2</v>
      </c>
      <c r="E50" s="377">
        <v>5.0999999999999996</v>
      </c>
      <c r="F50" s="111"/>
      <c r="G50" s="446">
        <v>14.9</v>
      </c>
      <c r="H50" s="111">
        <v>7.8</v>
      </c>
      <c r="I50" s="377">
        <v>3.3</v>
      </c>
      <c r="J50" s="145"/>
      <c r="K50" s="446">
        <v>37.6</v>
      </c>
      <c r="L50" s="377">
        <v>11.7</v>
      </c>
    </row>
    <row r="51" spans="1:12" ht="14.25" x14ac:dyDescent="0.2">
      <c r="A51" s="24" t="s">
        <v>592</v>
      </c>
      <c r="B51" s="448">
        <v>11.3</v>
      </c>
      <c r="C51" s="111">
        <v>13.5</v>
      </c>
      <c r="D51" s="111">
        <v>12.5</v>
      </c>
      <c r="E51" s="377">
        <v>5.4</v>
      </c>
      <c r="F51" s="111"/>
      <c r="G51" s="446">
        <v>13.3</v>
      </c>
      <c r="H51" s="111">
        <v>7.9</v>
      </c>
      <c r="I51" s="447">
        <v>2.2999999999999998</v>
      </c>
      <c r="J51" s="145"/>
      <c r="K51" s="446">
        <v>33.5</v>
      </c>
      <c r="L51" s="447">
        <v>13.1</v>
      </c>
    </row>
    <row r="52" spans="1:12" ht="14.25" x14ac:dyDescent="0.2">
      <c r="A52" s="24" t="s">
        <v>877</v>
      </c>
      <c r="B52" s="448">
        <v>12.9</v>
      </c>
      <c r="C52" s="111">
        <v>15.2</v>
      </c>
      <c r="D52" s="111">
        <v>13.9</v>
      </c>
      <c r="E52" s="377">
        <v>8.6</v>
      </c>
      <c r="F52" s="111"/>
      <c r="G52" s="446">
        <v>15.1</v>
      </c>
      <c r="H52" s="111">
        <v>8.1999999999999993</v>
      </c>
      <c r="I52" s="447">
        <v>3.4</v>
      </c>
      <c r="J52" s="145"/>
      <c r="K52" s="446">
        <v>34.6</v>
      </c>
      <c r="L52" s="447">
        <v>22.2</v>
      </c>
    </row>
    <row r="53" spans="1:12" ht="14.25" x14ac:dyDescent="0.2">
      <c r="A53" s="24" t="s">
        <v>878</v>
      </c>
      <c r="B53" s="448">
        <v>11.6</v>
      </c>
      <c r="C53" s="111">
        <v>14.9</v>
      </c>
      <c r="D53" s="111">
        <v>12.3</v>
      </c>
      <c r="E53" s="377">
        <v>7.3</v>
      </c>
      <c r="F53" s="111"/>
      <c r="G53" s="446">
        <v>14.8</v>
      </c>
      <c r="H53" s="111">
        <v>8.3000000000000007</v>
      </c>
      <c r="I53" s="447">
        <v>3</v>
      </c>
      <c r="J53" s="145"/>
      <c r="K53" s="446">
        <v>28</v>
      </c>
      <c r="L53" s="447">
        <v>18.899999999999999</v>
      </c>
    </row>
    <row r="54" spans="1:12" ht="14.25" x14ac:dyDescent="0.2">
      <c r="A54" s="24" t="s">
        <v>879</v>
      </c>
      <c r="B54" s="448">
        <v>7.4</v>
      </c>
      <c r="C54" s="111">
        <v>6.1</v>
      </c>
      <c r="D54" s="111">
        <v>9.4</v>
      </c>
      <c r="E54" s="377">
        <v>3.1</v>
      </c>
      <c r="F54" s="111"/>
      <c r="G54" s="446">
        <v>6</v>
      </c>
      <c r="H54" s="111">
        <v>4.3</v>
      </c>
      <c r="I54" s="447">
        <v>1.3</v>
      </c>
      <c r="J54" s="145"/>
      <c r="K54" s="446">
        <v>26.5</v>
      </c>
      <c r="L54" s="447">
        <v>7.8</v>
      </c>
    </row>
    <row r="55" spans="1:12" ht="14.25" x14ac:dyDescent="0.2">
      <c r="A55" s="24" t="s">
        <v>880</v>
      </c>
      <c r="B55" s="448">
        <v>11.1</v>
      </c>
      <c r="C55" s="111">
        <v>12</v>
      </c>
      <c r="D55" s="111">
        <v>12.6</v>
      </c>
      <c r="E55" s="377">
        <v>5.3</v>
      </c>
      <c r="F55" s="111"/>
      <c r="G55" s="446">
        <v>11.9</v>
      </c>
      <c r="H55" s="111">
        <v>7.7</v>
      </c>
      <c r="I55" s="447">
        <v>3.4</v>
      </c>
      <c r="J55" s="145"/>
      <c r="K55" s="446">
        <v>35.299999999999997</v>
      </c>
      <c r="L55" s="447">
        <v>10.7</v>
      </c>
    </row>
    <row r="56" spans="1:12" ht="14.25" x14ac:dyDescent="0.2">
      <c r="A56" s="24" t="s">
        <v>881</v>
      </c>
      <c r="B56" s="448">
        <v>10.9</v>
      </c>
      <c r="C56" s="111">
        <v>12.9</v>
      </c>
      <c r="D56" s="111">
        <v>11.9</v>
      </c>
      <c r="E56" s="377">
        <v>4.5999999999999996</v>
      </c>
      <c r="F56" s="111"/>
      <c r="G56" s="446">
        <v>12.9</v>
      </c>
      <c r="H56" s="111">
        <v>7.5</v>
      </c>
      <c r="I56" s="447">
        <v>2.7</v>
      </c>
      <c r="J56" s="145"/>
      <c r="K56" s="446">
        <v>32.299999999999997</v>
      </c>
      <c r="L56" s="447">
        <v>9.5</v>
      </c>
    </row>
    <row r="57" spans="1:12" ht="14.25" x14ac:dyDescent="0.2">
      <c r="A57" s="24" t="s">
        <v>882</v>
      </c>
      <c r="B57" s="448">
        <v>12.9</v>
      </c>
      <c r="C57" s="111">
        <v>16</v>
      </c>
      <c r="D57" s="111">
        <v>14.2</v>
      </c>
      <c r="E57" s="377">
        <v>4.7</v>
      </c>
      <c r="F57" s="111"/>
      <c r="G57" s="446">
        <v>15.7</v>
      </c>
      <c r="H57" s="111">
        <v>9.1</v>
      </c>
      <c r="I57" s="447">
        <v>2.4</v>
      </c>
      <c r="J57" s="145"/>
      <c r="K57" s="446">
        <v>36.9</v>
      </c>
      <c r="L57" s="447">
        <v>10.8</v>
      </c>
    </row>
    <row r="58" spans="1:12" ht="14.25" x14ac:dyDescent="0.2">
      <c r="A58" s="24" t="s">
        <v>883</v>
      </c>
      <c r="B58" s="448">
        <v>8.9</v>
      </c>
      <c r="C58" s="111">
        <v>10.3</v>
      </c>
      <c r="D58" s="111">
        <v>9.5</v>
      </c>
      <c r="E58" s="377">
        <v>4.2</v>
      </c>
      <c r="F58" s="111"/>
      <c r="G58" s="446">
        <v>10.199999999999999</v>
      </c>
      <c r="H58" s="111">
        <v>5.7</v>
      </c>
      <c r="I58" s="447">
        <v>1.8</v>
      </c>
      <c r="J58" s="145"/>
      <c r="K58" s="446">
        <v>26.7</v>
      </c>
      <c r="L58" s="447">
        <v>14.6</v>
      </c>
    </row>
    <row r="59" spans="1:12" ht="14.25" x14ac:dyDescent="0.2">
      <c r="A59" s="24" t="s">
        <v>884</v>
      </c>
      <c r="B59" s="448">
        <v>11.3</v>
      </c>
      <c r="C59" s="111">
        <v>11.1</v>
      </c>
      <c r="D59" s="111">
        <v>12.7</v>
      </c>
      <c r="E59" s="377">
        <v>7.2</v>
      </c>
      <c r="F59" s="111"/>
      <c r="G59" s="446">
        <v>10.8</v>
      </c>
      <c r="H59" s="111">
        <v>7.2</v>
      </c>
      <c r="I59" s="447">
        <v>4</v>
      </c>
      <c r="J59" s="145"/>
      <c r="K59" s="446">
        <v>32</v>
      </c>
      <c r="L59" s="447">
        <v>15.9</v>
      </c>
    </row>
    <row r="60" spans="1:12" ht="14.25" x14ac:dyDescent="0.2">
      <c r="A60" s="24"/>
      <c r="B60" s="111"/>
      <c r="C60" s="111"/>
      <c r="D60" s="111"/>
      <c r="E60" s="111"/>
      <c r="F60" s="111"/>
      <c r="G60" s="145"/>
      <c r="H60" s="145"/>
      <c r="I60" s="111"/>
      <c r="J60" s="145"/>
      <c r="K60" s="145"/>
      <c r="L60" s="145"/>
    </row>
    <row r="61" spans="1:12" s="24" customFormat="1" ht="6.75" customHeight="1" x14ac:dyDescent="0.2">
      <c r="J61" s="34"/>
      <c r="K61" s="34"/>
      <c r="L61" s="34"/>
    </row>
    <row r="62" spans="1:12" ht="28.5" customHeight="1" x14ac:dyDescent="0.2">
      <c r="A62" s="892" t="s">
        <v>1815</v>
      </c>
      <c r="B62" s="892"/>
      <c r="C62" s="892"/>
      <c r="D62" s="892"/>
      <c r="E62" s="892"/>
      <c r="F62" s="892"/>
      <c r="G62" s="892"/>
      <c r="H62" s="892"/>
      <c r="I62" s="892"/>
      <c r="J62" s="892"/>
      <c r="K62" s="892"/>
      <c r="L62" s="892"/>
    </row>
    <row r="63" spans="1:12" ht="7.5" customHeight="1" x14ac:dyDescent="0.2">
      <c r="A63" s="24"/>
      <c r="B63" s="128"/>
      <c r="C63" s="128"/>
      <c r="D63" s="128"/>
      <c r="E63" s="128"/>
      <c r="F63" s="128"/>
    </row>
    <row r="64" spans="1:12" ht="28.5" customHeight="1" x14ac:dyDescent="0.2">
      <c r="A64" s="880" t="s">
        <v>1523</v>
      </c>
      <c r="B64" s="880"/>
      <c r="C64" s="880"/>
      <c r="D64" s="880"/>
      <c r="E64" s="880"/>
      <c r="F64" s="880"/>
      <c r="G64" s="880"/>
      <c r="H64" s="880"/>
      <c r="I64" s="880"/>
      <c r="J64" s="880"/>
      <c r="K64" s="880"/>
      <c r="L64" s="880"/>
    </row>
    <row r="65" spans="1:12" ht="6.75" customHeight="1" x14ac:dyDescent="0.2">
      <c r="B65" s="24"/>
      <c r="C65" s="24"/>
      <c r="D65" s="24"/>
      <c r="E65" s="24"/>
      <c r="F65" s="24"/>
    </row>
    <row r="66" spans="1:12" ht="55.5" customHeight="1" x14ac:dyDescent="0.2">
      <c r="A66" s="921" t="s">
        <v>1642</v>
      </c>
      <c r="B66" s="922"/>
      <c r="C66" s="922"/>
      <c r="D66" s="922"/>
      <c r="E66" s="922"/>
      <c r="F66" s="922"/>
      <c r="G66" s="922"/>
      <c r="H66" s="922"/>
      <c r="I66" s="922"/>
      <c r="J66" s="922"/>
      <c r="K66" s="922"/>
      <c r="L66" s="922"/>
    </row>
    <row r="67" spans="1:12" ht="14.25" x14ac:dyDescent="0.2">
      <c r="B67" s="24"/>
      <c r="C67" s="24"/>
      <c r="D67" s="24"/>
      <c r="E67" s="24"/>
      <c r="F67" s="24"/>
    </row>
    <row r="68" spans="1:12" ht="42.6" customHeight="1" x14ac:dyDescent="0.2">
      <c r="A68" s="882" t="s">
        <v>2063</v>
      </c>
      <c r="B68" s="925"/>
      <c r="C68" s="925"/>
      <c r="D68" s="925"/>
      <c r="E68" s="925"/>
      <c r="F68" s="925"/>
      <c r="G68" s="925"/>
      <c r="H68" s="925"/>
      <c r="I68" s="925"/>
      <c r="J68" s="925"/>
      <c r="K68" s="925"/>
      <c r="L68" s="925"/>
    </row>
    <row r="69" spans="1:12" ht="14.25" x14ac:dyDescent="0.2">
      <c r="B69" s="24"/>
      <c r="C69" s="24"/>
      <c r="D69" s="24"/>
      <c r="E69" s="24"/>
      <c r="F69" s="24"/>
    </row>
    <row r="70" spans="1:12" ht="25.5" customHeight="1" x14ac:dyDescent="0.2">
      <c r="A70" s="921" t="s">
        <v>1525</v>
      </c>
      <c r="B70" s="922"/>
      <c r="C70" s="922"/>
      <c r="D70" s="922"/>
      <c r="E70" s="922"/>
      <c r="F70" s="922"/>
      <c r="G70" s="922"/>
      <c r="H70" s="922"/>
      <c r="I70" s="922"/>
      <c r="J70" s="922"/>
      <c r="K70" s="922"/>
      <c r="L70" s="922"/>
    </row>
    <row r="72" spans="1:12" ht="26.45" customHeight="1" x14ac:dyDescent="0.2">
      <c r="A72" s="888" t="s">
        <v>2064</v>
      </c>
      <c r="B72" s="888"/>
      <c r="C72" s="888"/>
      <c r="D72" s="888"/>
      <c r="E72" s="888"/>
      <c r="F72" s="888"/>
      <c r="G72" s="888"/>
      <c r="H72" s="888"/>
      <c r="I72" s="888"/>
      <c r="J72" s="888"/>
      <c r="K72" s="888"/>
      <c r="L72" s="888"/>
    </row>
  </sheetData>
  <mergeCells count="21">
    <mergeCell ref="A68:L68"/>
    <mergeCell ref="A70:L70"/>
    <mergeCell ref="A4:L4"/>
    <mergeCell ref="A3:L3"/>
    <mergeCell ref="A6:L6"/>
    <mergeCell ref="A72:L72"/>
    <mergeCell ref="A1:L1"/>
    <mergeCell ref="A66:L66"/>
    <mergeCell ref="A62:L62"/>
    <mergeCell ref="G9:I9"/>
    <mergeCell ref="K9:L9"/>
    <mergeCell ref="B9:E9"/>
    <mergeCell ref="A64:L64"/>
    <mergeCell ref="A43:L43"/>
    <mergeCell ref="B45:E45"/>
    <mergeCell ref="G45:I45"/>
    <mergeCell ref="K45:L45"/>
    <mergeCell ref="A25:L25"/>
    <mergeCell ref="B27:E27"/>
    <mergeCell ref="G27:I27"/>
    <mergeCell ref="K27:L27"/>
  </mergeCells>
  <hyperlinks>
    <hyperlink ref="A62:L62" r:id="rId1" display="Source: Statistics Canada. Table 11-10-0135-01 Low income statistics by age, sex and economic family type" xr:uid="{00000000-0004-0000-1B00-000000000000}"/>
  </hyperlinks>
  <printOptions horizontalCentered="1"/>
  <pageMargins left="0.74803149606299202" right="0.74803149606299202" top="0.98425196850393704" bottom="0.98425196850393704" header="0.511811023622047" footer="0.511811023622047"/>
  <pageSetup scale="64" firstPageNumber="29" orientation="portrait" useFirstPageNumber="1" r:id="rId2"/>
  <headerFooter differentFirst="1" alignWithMargins="0"/>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rgb="FFFF0000"/>
    <pageSetUpPr fitToPage="1"/>
  </sheetPr>
  <dimension ref="A1:L44"/>
  <sheetViews>
    <sheetView zoomScaleNormal="100" workbookViewId="0">
      <selection sqref="A1:I1"/>
    </sheetView>
  </sheetViews>
  <sheetFormatPr defaultRowHeight="12.75" x14ac:dyDescent="0.2"/>
  <cols>
    <col min="1" max="1" width="40.7109375" customWidth="1"/>
    <col min="12" max="12" width="9.85546875" bestFit="1" customWidth="1"/>
  </cols>
  <sheetData>
    <row r="1" spans="1:12" ht="18" x14ac:dyDescent="0.25">
      <c r="A1" s="837" t="s">
        <v>1339</v>
      </c>
      <c r="B1" s="837"/>
      <c r="C1" s="837"/>
      <c r="D1" s="837"/>
      <c r="E1" s="837"/>
      <c r="F1" s="837"/>
      <c r="G1" s="837"/>
      <c r="H1" s="837"/>
      <c r="I1" s="837"/>
    </row>
    <row r="2" spans="1:12" ht="18" x14ac:dyDescent="0.25">
      <c r="A2" s="25"/>
      <c r="B2" s="25"/>
      <c r="C2" s="25"/>
    </row>
    <row r="3" spans="1:12" ht="18" x14ac:dyDescent="0.25">
      <c r="A3" s="837" t="s">
        <v>2575</v>
      </c>
      <c r="B3" s="837"/>
      <c r="C3" s="837"/>
      <c r="D3" s="837"/>
      <c r="E3" s="837"/>
      <c r="F3" s="837"/>
      <c r="G3" s="837"/>
      <c r="H3" s="837"/>
      <c r="I3" s="837"/>
    </row>
    <row r="4" spans="1:12" ht="18" x14ac:dyDescent="0.25">
      <c r="A4" s="837" t="s">
        <v>381</v>
      </c>
      <c r="B4" s="837"/>
      <c r="C4" s="837"/>
      <c r="D4" s="837"/>
      <c r="E4" s="837"/>
      <c r="F4" s="837"/>
      <c r="G4" s="837"/>
      <c r="H4" s="837"/>
      <c r="I4" s="837"/>
    </row>
    <row r="5" spans="1:12" ht="18" x14ac:dyDescent="0.25">
      <c r="A5" s="837" t="s">
        <v>211</v>
      </c>
      <c r="B5" s="837"/>
      <c r="C5" s="837"/>
      <c r="D5" s="837"/>
      <c r="E5" s="837"/>
      <c r="F5" s="837"/>
      <c r="G5" s="837"/>
      <c r="H5" s="837"/>
      <c r="I5" s="837"/>
    </row>
    <row r="6" spans="1:12" ht="12.75" customHeight="1" x14ac:dyDescent="0.25">
      <c r="A6" s="14"/>
      <c r="B6" s="14"/>
      <c r="C6" s="14"/>
      <c r="D6" s="14"/>
      <c r="E6" s="14"/>
      <c r="F6" s="14"/>
      <c r="G6" s="14"/>
      <c r="H6" s="14"/>
      <c r="I6" s="14"/>
    </row>
    <row r="8" spans="1:12" s="26" customFormat="1" ht="15.75" x14ac:dyDescent="0.25">
      <c r="A8" s="26" t="s">
        <v>791</v>
      </c>
      <c r="B8" s="32" t="s">
        <v>1623</v>
      </c>
      <c r="C8" s="32" t="s">
        <v>1646</v>
      </c>
      <c r="D8" s="32" t="s">
        <v>1745</v>
      </c>
      <c r="E8" s="32" t="s">
        <v>1855</v>
      </c>
      <c r="F8" s="32" t="s">
        <v>2523</v>
      </c>
      <c r="G8" s="32" t="s">
        <v>2524</v>
      </c>
      <c r="H8" s="32" t="s">
        <v>2525</v>
      </c>
      <c r="I8" s="32" t="s">
        <v>2526</v>
      </c>
    </row>
    <row r="9" spans="1:12" ht="4.5" customHeight="1" thickBot="1" x14ac:dyDescent="0.25">
      <c r="A9" s="22"/>
      <c r="B9" s="17"/>
      <c r="C9" s="17"/>
      <c r="D9" s="17"/>
      <c r="E9" s="17"/>
      <c r="F9" s="17"/>
      <c r="G9" s="17"/>
      <c r="H9" s="17"/>
      <c r="I9" s="17"/>
    </row>
    <row r="10" spans="1:12" ht="4.5" customHeight="1" x14ac:dyDescent="0.2">
      <c r="B10" s="13"/>
      <c r="C10" s="13"/>
      <c r="D10" s="13"/>
      <c r="E10" s="13"/>
      <c r="F10" s="13"/>
      <c r="G10" s="13"/>
      <c r="H10" s="13"/>
      <c r="I10" s="13"/>
    </row>
    <row r="11" spans="1:12" s="24" customFormat="1" ht="14.25" customHeight="1" x14ac:dyDescent="0.25">
      <c r="A11" s="28" t="s">
        <v>1486</v>
      </c>
    </row>
    <row r="12" spans="1:12" s="24" customFormat="1" ht="6.75" customHeight="1" x14ac:dyDescent="0.25">
      <c r="A12" s="28"/>
    </row>
    <row r="13" spans="1:12" s="24" customFormat="1" ht="12.75" customHeight="1" x14ac:dyDescent="0.2">
      <c r="A13" s="24" t="s">
        <v>1526</v>
      </c>
      <c r="B13" s="31">
        <v>2955.2750000000001</v>
      </c>
      <c r="C13" s="31">
        <v>3044.93</v>
      </c>
      <c r="D13" s="31">
        <v>3224.08</v>
      </c>
      <c r="E13" s="31">
        <v>3321.89</v>
      </c>
      <c r="F13" s="31">
        <v>3505.5</v>
      </c>
      <c r="G13" s="31">
        <v>3523.1350000000002</v>
      </c>
      <c r="H13" s="31">
        <v>4010.43</v>
      </c>
      <c r="I13" s="31">
        <v>4325.4350000000004</v>
      </c>
      <c r="L13" s="31"/>
    </row>
    <row r="14" spans="1:12" s="24" customFormat="1" ht="14.25" x14ac:dyDescent="0.2">
      <c r="A14" s="45" t="s">
        <v>1491</v>
      </c>
      <c r="B14" s="169">
        <v>2759.4749999999999</v>
      </c>
      <c r="C14" s="169">
        <v>2814.0450000000001</v>
      </c>
      <c r="D14" s="169">
        <v>2980.98</v>
      </c>
      <c r="E14" s="169">
        <v>3096.4</v>
      </c>
      <c r="F14" s="169">
        <v>3269.85</v>
      </c>
      <c r="G14" s="169">
        <v>3326.09</v>
      </c>
      <c r="H14" s="169">
        <v>3684.5949999999998</v>
      </c>
      <c r="I14" s="169">
        <v>4027.4949999999999</v>
      </c>
      <c r="J14"/>
      <c r="L14" s="31"/>
    </row>
    <row r="15" spans="1:12" s="24" customFormat="1" ht="14.25" x14ac:dyDescent="0.2">
      <c r="A15" s="45" t="s">
        <v>1492</v>
      </c>
      <c r="B15" s="169">
        <v>195.8</v>
      </c>
      <c r="C15" s="169">
        <v>230.88499999999999</v>
      </c>
      <c r="D15" s="169">
        <v>243.1</v>
      </c>
      <c r="E15" s="169">
        <v>225.49</v>
      </c>
      <c r="F15" s="169">
        <v>235.65</v>
      </c>
      <c r="G15" s="169">
        <v>197.04499999999999</v>
      </c>
      <c r="H15" s="169">
        <v>325.83999999999997</v>
      </c>
      <c r="I15" s="169">
        <v>297.94</v>
      </c>
      <c r="J15"/>
      <c r="L15" s="31"/>
    </row>
    <row r="16" spans="1:12" s="24" customFormat="1" ht="14.25" x14ac:dyDescent="0.2">
      <c r="A16" s="24" t="s">
        <v>1493</v>
      </c>
      <c r="B16" s="31">
        <v>162.565</v>
      </c>
      <c r="C16" s="31">
        <v>161.02500000000001</v>
      </c>
      <c r="D16" s="31">
        <v>191.78</v>
      </c>
      <c r="E16" s="31">
        <v>168.86500000000001</v>
      </c>
      <c r="F16" s="31">
        <v>180.99</v>
      </c>
      <c r="G16" s="31">
        <v>191.54499999999999</v>
      </c>
      <c r="H16" s="31">
        <v>208.31</v>
      </c>
      <c r="I16" s="31">
        <v>211</v>
      </c>
      <c r="J16"/>
      <c r="L16" s="31"/>
    </row>
    <row r="17" spans="1:12" s="24" customFormat="1" ht="14.25" x14ac:dyDescent="0.2">
      <c r="A17" s="24" t="s">
        <v>1527</v>
      </c>
      <c r="B17" s="31">
        <v>376.15499999999997</v>
      </c>
      <c r="C17" s="31">
        <v>395.09</v>
      </c>
      <c r="D17" s="31">
        <v>415.55500000000001</v>
      </c>
      <c r="E17" s="31">
        <v>441.52499999999998</v>
      </c>
      <c r="F17" s="31">
        <v>464.54</v>
      </c>
      <c r="G17" s="31">
        <v>488.8</v>
      </c>
      <c r="H17" s="31">
        <v>524.57000000000005</v>
      </c>
      <c r="I17" s="31">
        <v>562.07000000000005</v>
      </c>
      <c r="J17"/>
      <c r="L17" s="31"/>
    </row>
    <row r="18" spans="1:12" s="24" customFormat="1" ht="14.25" x14ac:dyDescent="0.2">
      <c r="A18" s="24" t="s">
        <v>1528</v>
      </c>
      <c r="B18" s="31">
        <v>15.9</v>
      </c>
      <c r="C18" s="31">
        <v>17.670000000000002</v>
      </c>
      <c r="D18" s="31">
        <v>17.835000000000001</v>
      </c>
      <c r="E18" s="31">
        <v>18.899999999999999</v>
      </c>
      <c r="F18" s="31">
        <v>19.16</v>
      </c>
      <c r="G18" s="31">
        <v>20.62</v>
      </c>
      <c r="H18" s="31">
        <v>20.93</v>
      </c>
      <c r="I18" s="31">
        <v>18.43</v>
      </c>
      <c r="J18"/>
      <c r="L18" s="31"/>
    </row>
    <row r="19" spans="1:12" s="24" customFormat="1" ht="14.25" customHeight="1" x14ac:dyDescent="0.2">
      <c r="A19" s="24" t="s">
        <v>1494</v>
      </c>
      <c r="B19" s="31">
        <v>84.55</v>
      </c>
      <c r="C19" s="31">
        <v>81.954999999999998</v>
      </c>
      <c r="D19" s="31">
        <v>90.974999999999994</v>
      </c>
      <c r="E19" s="31">
        <v>92.82</v>
      </c>
      <c r="F19" s="31">
        <v>101.93</v>
      </c>
      <c r="G19" s="31">
        <v>124.82</v>
      </c>
      <c r="H19" s="31">
        <v>125.66</v>
      </c>
      <c r="I19" s="31">
        <v>122.95</v>
      </c>
      <c r="J19"/>
      <c r="L19" s="31"/>
    </row>
    <row r="20" spans="1:12" s="24" customFormat="1" ht="4.5" customHeight="1" thickBot="1" x14ac:dyDescent="0.25">
      <c r="J20"/>
      <c r="L20" s="31"/>
    </row>
    <row r="21" spans="1:12" s="24" customFormat="1" ht="15" x14ac:dyDescent="0.25">
      <c r="A21" s="435" t="s">
        <v>1495</v>
      </c>
      <c r="B21" s="436">
        <v>3594.4450000000002</v>
      </c>
      <c r="C21" s="436">
        <v>3700.67</v>
      </c>
      <c r="D21" s="436">
        <v>3940.2249999999999</v>
      </c>
      <c r="E21" s="436">
        <v>4044</v>
      </c>
      <c r="F21" s="436">
        <v>4272.12</v>
      </c>
      <c r="G21" s="436">
        <v>4348.92</v>
      </c>
      <c r="H21" s="436">
        <v>4889.8999999999996</v>
      </c>
      <c r="I21" s="436">
        <v>5239.8850000000002</v>
      </c>
      <c r="J21"/>
      <c r="K21" s="31"/>
    </row>
    <row r="22" spans="1:12" s="24" customFormat="1" ht="14.25" x14ac:dyDescent="0.2">
      <c r="A22" s="437" t="s">
        <v>1183</v>
      </c>
      <c r="B22" s="438">
        <v>2.5</v>
      </c>
      <c r="C22" s="438">
        <v>3</v>
      </c>
      <c r="D22" s="438">
        <v>6.5</v>
      </c>
      <c r="E22" s="438">
        <v>2.6</v>
      </c>
      <c r="F22" s="438">
        <v>5.6</v>
      </c>
      <c r="G22" s="438">
        <v>1.8</v>
      </c>
      <c r="H22" s="438">
        <v>12.4</v>
      </c>
      <c r="I22" s="438">
        <v>7.2</v>
      </c>
      <c r="J22"/>
    </row>
    <row r="23" spans="1:12" s="24" customFormat="1" ht="6.75" customHeight="1" x14ac:dyDescent="0.2">
      <c r="A23" s="437"/>
      <c r="B23" s="438"/>
      <c r="C23" s="438"/>
      <c r="D23" s="438"/>
      <c r="E23" s="438"/>
      <c r="F23" s="438"/>
      <c r="G23" s="438"/>
      <c r="H23" s="438"/>
      <c r="I23" s="438"/>
      <c r="J23"/>
    </row>
    <row r="24" spans="1:12" s="24" customFormat="1" ht="15" x14ac:dyDescent="0.25">
      <c r="A24" s="28" t="s">
        <v>1496</v>
      </c>
      <c r="B24" s="44"/>
      <c r="C24" s="44"/>
      <c r="D24" s="44"/>
      <c r="E24" s="44"/>
      <c r="F24" s="44"/>
      <c r="G24" s="44"/>
      <c r="H24" s="44"/>
      <c r="I24" s="44"/>
      <c r="J24"/>
    </row>
    <row r="25" spans="1:12" s="24" customFormat="1" ht="6.75" customHeight="1" x14ac:dyDescent="0.2">
      <c r="J25"/>
    </row>
    <row r="26" spans="1:12" s="24" customFormat="1" ht="15.2" customHeight="1" x14ac:dyDescent="0.2">
      <c r="A26" s="24" t="s">
        <v>1488</v>
      </c>
      <c r="B26" s="31">
        <v>211.92</v>
      </c>
      <c r="C26" s="31">
        <v>226.95500000000001</v>
      </c>
      <c r="D26" s="31">
        <v>238.47</v>
      </c>
      <c r="E26" s="31">
        <v>244.7</v>
      </c>
      <c r="F26" s="31">
        <v>237.19</v>
      </c>
      <c r="G26" s="31">
        <v>251.345</v>
      </c>
      <c r="H26" s="31">
        <v>381.97</v>
      </c>
      <c r="I26" s="31">
        <v>288.26</v>
      </c>
      <c r="J26"/>
    </row>
    <row r="27" spans="1:12" s="24" customFormat="1" ht="28.5" x14ac:dyDescent="0.2">
      <c r="A27" s="317" t="s">
        <v>1529</v>
      </c>
      <c r="B27" s="31">
        <v>217.375</v>
      </c>
      <c r="C27" s="31">
        <v>229.75</v>
      </c>
      <c r="D27" s="31">
        <v>240.66</v>
      </c>
      <c r="E27" s="31">
        <v>252</v>
      </c>
      <c r="F27" s="31">
        <v>263.22500000000002</v>
      </c>
      <c r="G27" s="31">
        <v>289.255</v>
      </c>
      <c r="H27" s="31">
        <v>297.32499999999999</v>
      </c>
      <c r="I27" s="31">
        <v>322.92500000000001</v>
      </c>
      <c r="J27"/>
    </row>
    <row r="28" spans="1:12" s="24" customFormat="1" ht="28.5" x14ac:dyDescent="0.2">
      <c r="A28" s="317" t="s">
        <v>1487</v>
      </c>
      <c r="B28" s="31">
        <v>241.85499999999999</v>
      </c>
      <c r="C28" s="31">
        <v>254.4</v>
      </c>
      <c r="D28" s="31">
        <v>265.63499999999999</v>
      </c>
      <c r="E28" s="31">
        <v>275.69499999999999</v>
      </c>
      <c r="F28" s="31">
        <v>285.99</v>
      </c>
      <c r="G28" s="31">
        <v>300.95999999999998</v>
      </c>
      <c r="H28" s="31">
        <v>313.89</v>
      </c>
      <c r="I28" s="31">
        <v>331.32</v>
      </c>
      <c r="J28"/>
    </row>
    <row r="29" spans="1:12" s="24" customFormat="1" ht="14.25" customHeight="1" x14ac:dyDescent="0.2">
      <c r="A29" s="24" t="s">
        <v>1530</v>
      </c>
      <c r="B29" s="31">
        <v>72.314999999999998</v>
      </c>
      <c r="C29" s="31">
        <v>85.635000000000005</v>
      </c>
      <c r="D29" s="31">
        <v>99.98</v>
      </c>
      <c r="E29" s="31">
        <v>100.48</v>
      </c>
      <c r="F29" s="31">
        <v>102.11</v>
      </c>
      <c r="G29" s="31">
        <v>113.08</v>
      </c>
      <c r="H29" s="31">
        <v>104.79</v>
      </c>
      <c r="I29" s="31">
        <v>104.765</v>
      </c>
      <c r="J29"/>
    </row>
    <row r="30" spans="1:12" s="24" customFormat="1" ht="28.5" customHeight="1" x14ac:dyDescent="0.2">
      <c r="A30" s="317" t="s">
        <v>1489</v>
      </c>
      <c r="B30" s="31">
        <v>17.565000000000001</v>
      </c>
      <c r="C30" s="31">
        <v>17.55</v>
      </c>
      <c r="D30" s="31">
        <v>17.925000000000001</v>
      </c>
      <c r="E30" s="31">
        <v>18.98</v>
      </c>
      <c r="F30" s="31">
        <v>19.675000000000001</v>
      </c>
      <c r="G30" s="31">
        <v>41.145000000000003</v>
      </c>
      <c r="H30" s="31">
        <v>18.87</v>
      </c>
      <c r="I30" s="31">
        <v>24.39</v>
      </c>
    </row>
    <row r="31" spans="1:12" s="24" customFormat="1" ht="14.25" customHeight="1" x14ac:dyDescent="0.2">
      <c r="A31" s="24" t="s">
        <v>1531</v>
      </c>
      <c r="B31" s="31">
        <v>21.14</v>
      </c>
      <c r="C31" s="31">
        <v>20.695</v>
      </c>
      <c r="D31" s="31">
        <v>20.39</v>
      </c>
      <c r="E31" s="31">
        <v>21.715</v>
      </c>
      <c r="F31" s="31">
        <v>20.844999999999999</v>
      </c>
      <c r="G31" s="31">
        <v>21.305</v>
      </c>
      <c r="H31" s="31">
        <v>21.18</v>
      </c>
      <c r="I31" s="31">
        <v>21.18</v>
      </c>
    </row>
    <row r="32" spans="1:12" s="24" customFormat="1" ht="14.25" customHeight="1" x14ac:dyDescent="0.2">
      <c r="A32" s="24" t="s">
        <v>1532</v>
      </c>
      <c r="B32" s="12">
        <v>28.225000000000001</v>
      </c>
      <c r="C32" s="12">
        <v>28.94</v>
      </c>
      <c r="D32" s="12">
        <v>29.99</v>
      </c>
      <c r="E32" s="12">
        <v>33.335000000000001</v>
      </c>
      <c r="F32" s="12">
        <v>40.270000000000003</v>
      </c>
      <c r="G32" s="12">
        <v>44.96</v>
      </c>
      <c r="H32" s="12">
        <v>46.53</v>
      </c>
      <c r="I32" s="12">
        <v>60.07</v>
      </c>
    </row>
    <row r="33" spans="1:11" s="24" customFormat="1" ht="29.25" customHeight="1" x14ac:dyDescent="0.2">
      <c r="A33" s="317" t="s">
        <v>1533</v>
      </c>
      <c r="B33" s="160">
        <v>6.9749999999999996</v>
      </c>
      <c r="C33" s="160">
        <v>7.11</v>
      </c>
      <c r="D33" s="160">
        <v>7.7450000000000001</v>
      </c>
      <c r="E33" s="160">
        <v>7.8449999999999998</v>
      </c>
      <c r="F33" s="160">
        <v>7.9850000000000003</v>
      </c>
      <c r="G33" s="160">
        <v>8.09</v>
      </c>
      <c r="H33" s="160">
        <v>8.39</v>
      </c>
      <c r="I33" s="160">
        <v>28.07</v>
      </c>
    </row>
    <row r="34" spans="1:11" s="24" customFormat="1" ht="14.25" customHeight="1" x14ac:dyDescent="0.2">
      <c r="A34" s="24" t="s">
        <v>1490</v>
      </c>
      <c r="B34" s="12">
        <v>5.1449999999999996</v>
      </c>
      <c r="C34" s="12">
        <v>5.0599999999999996</v>
      </c>
      <c r="D34" s="12">
        <v>4.6050000000000004</v>
      </c>
      <c r="E34" s="12">
        <v>5.25</v>
      </c>
      <c r="F34" s="12">
        <v>8.44</v>
      </c>
      <c r="G34" s="12">
        <v>264.12</v>
      </c>
      <c r="H34" s="12">
        <v>61.82</v>
      </c>
      <c r="I34" s="12">
        <v>27.31</v>
      </c>
    </row>
    <row r="35" spans="1:11" s="24" customFormat="1" ht="4.5" customHeight="1" thickBot="1" x14ac:dyDescent="0.25"/>
    <row r="36" spans="1:11" s="28" customFormat="1" ht="15" x14ac:dyDescent="0.25">
      <c r="A36" s="435" t="s">
        <v>1497</v>
      </c>
      <c r="B36" s="436">
        <v>822.51499999999999</v>
      </c>
      <c r="C36" s="436">
        <v>876.09500000000003</v>
      </c>
      <c r="D36" s="436">
        <v>925.41</v>
      </c>
      <c r="E36" s="436">
        <v>960</v>
      </c>
      <c r="F36" s="436">
        <v>985.72500000000002</v>
      </c>
      <c r="G36" s="436">
        <v>1334.26</v>
      </c>
      <c r="H36" s="436">
        <v>1254.76</v>
      </c>
      <c r="I36" s="436">
        <v>1208.2950000000001</v>
      </c>
    </row>
    <row r="37" spans="1:11" s="28" customFormat="1" ht="15" x14ac:dyDescent="0.25">
      <c r="A37" s="437" t="s">
        <v>1183</v>
      </c>
      <c r="B37" s="438">
        <v>7.4</v>
      </c>
      <c r="C37" s="438">
        <v>6.5</v>
      </c>
      <c r="D37" s="438">
        <v>5.6</v>
      </c>
      <c r="E37" s="438">
        <v>3.7</v>
      </c>
      <c r="F37" s="438">
        <v>2.7</v>
      </c>
      <c r="G37" s="438">
        <v>35.4</v>
      </c>
      <c r="H37" s="438">
        <v>-6</v>
      </c>
      <c r="I37" s="438">
        <v>-3.7</v>
      </c>
    </row>
    <row r="38" spans="1:11" ht="8.25" customHeight="1" thickBot="1" x14ac:dyDescent="0.25"/>
    <row r="39" spans="1:11" ht="17.25" customHeight="1" x14ac:dyDescent="0.25">
      <c r="A39" s="435" t="s">
        <v>1485</v>
      </c>
      <c r="B39" s="436">
        <v>4416.9650000000001</v>
      </c>
      <c r="C39" s="436">
        <v>4576.76</v>
      </c>
      <c r="D39" s="436">
        <v>4865.63</v>
      </c>
      <c r="E39" s="436">
        <v>5004.0050000000001</v>
      </c>
      <c r="F39" s="436">
        <v>5257.84</v>
      </c>
      <c r="G39" s="436">
        <v>5683.18</v>
      </c>
      <c r="H39" s="436">
        <v>6144.665</v>
      </c>
      <c r="I39" s="436">
        <v>6448.18</v>
      </c>
      <c r="K39" s="42"/>
    </row>
    <row r="40" spans="1:11" ht="17.25" customHeight="1" thickBot="1" x14ac:dyDescent="0.25">
      <c r="A40" s="439" t="s">
        <v>1183</v>
      </c>
      <c r="B40" s="440">
        <v>3.4</v>
      </c>
      <c r="C40" s="440">
        <v>3.6</v>
      </c>
      <c r="D40" s="440">
        <v>6.3</v>
      </c>
      <c r="E40" s="440">
        <v>2.8</v>
      </c>
      <c r="F40" s="440">
        <v>5.0999999999999996</v>
      </c>
      <c r="G40" s="440">
        <v>8.1</v>
      </c>
      <c r="H40" s="440">
        <v>8.1</v>
      </c>
      <c r="I40" s="440">
        <v>4.9000000000000004</v>
      </c>
    </row>
    <row r="41" spans="1:11" ht="13.5" thickTop="1" x14ac:dyDescent="0.2">
      <c r="B41" s="42"/>
      <c r="C41" s="42"/>
      <c r="D41" s="42"/>
      <c r="E41" s="42"/>
      <c r="F41" s="42"/>
      <c r="G41" s="42"/>
      <c r="H41" s="42"/>
      <c r="I41" s="42"/>
    </row>
    <row r="42" spans="1:11" ht="14.25" x14ac:dyDescent="0.2">
      <c r="C42" s="24"/>
    </row>
    <row r="43" spans="1:11" ht="28.5" customHeight="1" x14ac:dyDescent="0.2">
      <c r="A43" s="892" t="s">
        <v>1772</v>
      </c>
      <c r="B43" s="892"/>
      <c r="C43" s="892"/>
      <c r="D43" s="892"/>
      <c r="E43" s="892"/>
      <c r="F43" s="892"/>
      <c r="G43" s="892"/>
      <c r="H43" s="892"/>
      <c r="I43" s="892"/>
    </row>
    <row r="44" spans="1:11" ht="14.25" x14ac:dyDescent="0.2">
      <c r="B44" s="24"/>
    </row>
  </sheetData>
  <customSheetViews>
    <customSheetView guid="{F67F5823-51D5-4D47-B100-5B47C1E6BCB9}" showPageBreaks="1" fitToPage="1" printArea="1" topLeftCell="A3">
      <selection activeCell="H41" sqref="H41"/>
      <pageMargins left="0.75" right="0.75" top="1" bottom="1" header="0.5" footer="0.5"/>
      <printOptions horizontalCentered="1"/>
      <pageSetup scale="78" firstPageNumber="33" orientation="portrait" verticalDpi="300" r:id="rId1"/>
      <headerFooter alignWithMargins="0">
        <oddFooter>&amp;C&amp;P</oddFooter>
      </headerFooter>
    </customSheetView>
    <customSheetView guid="{9014CDA8-C3FC-41E6-A045-DAEFC55B82B1}" showPageBreaks="1" fitToPage="1" printArea="1">
      <selection sqref="A1:I1"/>
      <pageMargins left="0.75" right="0.75" top="1" bottom="1" header="0.5" footer="0.5"/>
      <printOptions horizontalCentered="1"/>
      <pageSetup scale="79" firstPageNumber="33" orientation="portrait" verticalDpi="300" r:id="rId2"/>
      <headerFooter alignWithMargins="0">
        <oddFooter>&amp;C&amp;P</oddFooter>
      </headerFooter>
    </customSheetView>
  </customSheetViews>
  <mergeCells count="5">
    <mergeCell ref="A1:I1"/>
    <mergeCell ref="A3:I3"/>
    <mergeCell ref="A4:I4"/>
    <mergeCell ref="A5:I5"/>
    <mergeCell ref="A43:I43"/>
  </mergeCells>
  <phoneticPr fontId="0" type="noConversion"/>
  <hyperlinks>
    <hyperlink ref="A43:I43" r:id="rId3" display="Source: Statistics Canada. Table 11-10-0007-01 Tax filers and dependants with income by source of income (x 1,000)" xr:uid="{00000000-0004-0000-1C00-000000000000}"/>
  </hyperlinks>
  <printOptions horizontalCentered="1"/>
  <pageMargins left="0.74803149606299202" right="0.74803149606299202" top="0.98425196850393704" bottom="0.98425196850393704" header="0.511811023622047" footer="0.511811023622047"/>
  <pageSetup scale="80" firstPageNumber="29" orientation="portrait" useFirstPageNumber="1" r:id="rId4"/>
  <headerFooter differentFirst="1" alignWithMargins="0"/>
  <legacyDrawingHF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FF0000"/>
    <pageSetUpPr fitToPage="1"/>
  </sheetPr>
  <dimension ref="A1:M64"/>
  <sheetViews>
    <sheetView zoomScaleNormal="100" workbookViewId="0">
      <selection sqref="A1:I1"/>
    </sheetView>
  </sheetViews>
  <sheetFormatPr defaultRowHeight="12.75" x14ac:dyDescent="0.2"/>
  <cols>
    <col min="1" max="1" width="27.7109375" customWidth="1"/>
    <col min="2" max="2" width="12.7109375" customWidth="1"/>
    <col min="3" max="3" width="12.5703125" customWidth="1"/>
    <col min="4" max="4" width="11.28515625" customWidth="1"/>
    <col min="5" max="5" width="1.28515625" customWidth="1"/>
    <col min="6" max="6" width="11.28515625" customWidth="1"/>
    <col min="7" max="7" width="11.7109375" customWidth="1"/>
    <col min="8" max="8" width="11.5703125" customWidth="1"/>
    <col min="9" max="9" width="11.28515625" customWidth="1"/>
  </cols>
  <sheetData>
    <row r="1" spans="1:13" ht="18" x14ac:dyDescent="0.25">
      <c r="A1" s="837" t="s">
        <v>144</v>
      </c>
      <c r="B1" s="837"/>
      <c r="C1" s="837"/>
      <c r="D1" s="837"/>
      <c r="E1" s="837"/>
      <c r="F1" s="837"/>
      <c r="G1" s="837"/>
      <c r="H1" s="837"/>
      <c r="I1" s="837"/>
    </row>
    <row r="2" spans="1:13" ht="18" x14ac:dyDescent="0.25">
      <c r="A2" s="43"/>
      <c r="B2" s="2"/>
      <c r="C2" s="2"/>
      <c r="D2" s="2"/>
      <c r="E2" s="2"/>
      <c r="F2" s="2"/>
      <c r="G2" s="2"/>
      <c r="H2" s="2"/>
    </row>
    <row r="3" spans="1:13" ht="18" x14ac:dyDescent="0.25">
      <c r="A3" s="837" t="s">
        <v>2314</v>
      </c>
      <c r="B3" s="837"/>
      <c r="C3" s="837"/>
      <c r="D3" s="837"/>
      <c r="E3" s="837"/>
      <c r="F3" s="837"/>
      <c r="G3" s="837"/>
      <c r="H3" s="837"/>
      <c r="I3" s="837"/>
    </row>
    <row r="4" spans="1:13" ht="18" x14ac:dyDescent="0.25">
      <c r="A4" s="837" t="s">
        <v>1186</v>
      </c>
      <c r="B4" s="837"/>
      <c r="C4" s="837"/>
      <c r="D4" s="837"/>
      <c r="E4" s="837"/>
      <c r="F4" s="837"/>
      <c r="G4" s="837"/>
      <c r="H4" s="837"/>
      <c r="I4" s="837"/>
    </row>
    <row r="5" spans="1:13" ht="18" x14ac:dyDescent="0.25">
      <c r="A5" s="837" t="s">
        <v>381</v>
      </c>
      <c r="B5" s="837"/>
      <c r="C5" s="837"/>
      <c r="D5" s="837"/>
      <c r="E5" s="837"/>
      <c r="F5" s="837"/>
      <c r="G5" s="837"/>
      <c r="H5" s="837"/>
      <c r="I5" s="837"/>
    </row>
    <row r="8" spans="1:13" s="32" customFormat="1" ht="18.75" x14ac:dyDescent="0.25">
      <c r="B8" s="32">
        <v>2016</v>
      </c>
      <c r="C8" s="32">
        <v>2017</v>
      </c>
      <c r="D8" s="32">
        <v>2018</v>
      </c>
      <c r="F8" s="32">
        <v>2019</v>
      </c>
      <c r="G8" s="32">
        <v>2020</v>
      </c>
      <c r="H8" s="32">
        <v>2021</v>
      </c>
      <c r="I8" s="32" t="s">
        <v>2233</v>
      </c>
    </row>
    <row r="9" spans="1:13" ht="4.5" customHeight="1" thickBot="1" x14ac:dyDescent="0.25">
      <c r="A9" s="22"/>
      <c r="B9" s="22"/>
      <c r="C9" s="22"/>
      <c r="D9" s="22"/>
      <c r="E9" s="22"/>
      <c r="F9" s="22"/>
      <c r="G9" s="22"/>
      <c r="H9" s="22"/>
      <c r="I9" s="22"/>
    </row>
    <row r="10" spans="1:13" ht="4.5" customHeight="1" x14ac:dyDescent="0.2"/>
    <row r="11" spans="1:13" s="24" customFormat="1" ht="14.25" x14ac:dyDescent="0.2">
      <c r="A11" s="24" t="s">
        <v>45</v>
      </c>
      <c r="B11" s="31">
        <v>111750</v>
      </c>
      <c r="C11" s="31">
        <v>113660</v>
      </c>
      <c r="D11" s="31">
        <v>114090</v>
      </c>
      <c r="E11" s="31"/>
      <c r="F11" s="31">
        <v>116450</v>
      </c>
      <c r="G11" s="31">
        <v>120110</v>
      </c>
      <c r="H11" s="31">
        <v>121790</v>
      </c>
      <c r="I11" s="31">
        <v>128400</v>
      </c>
    </row>
    <row r="12" spans="1:13" s="24" customFormat="1" ht="14.25" x14ac:dyDescent="0.2">
      <c r="A12" s="24" t="s">
        <v>295</v>
      </c>
      <c r="B12" s="31">
        <v>4485</v>
      </c>
      <c r="C12" s="31">
        <v>4769</v>
      </c>
      <c r="D12" s="31">
        <v>4970</v>
      </c>
      <c r="E12" s="31"/>
      <c r="F12" s="31">
        <v>5130</v>
      </c>
      <c r="G12" s="31">
        <v>5591</v>
      </c>
      <c r="H12" s="31">
        <v>6107</v>
      </c>
      <c r="I12" s="31">
        <v>6507</v>
      </c>
    </row>
    <row r="13" spans="1:13" s="24" customFormat="1" ht="14.25" x14ac:dyDescent="0.2">
      <c r="A13" s="24" t="s">
        <v>46</v>
      </c>
      <c r="B13" s="12">
        <v>40134.228187919463</v>
      </c>
      <c r="C13" s="12">
        <v>41958.47263769136</v>
      </c>
      <c r="D13" s="12">
        <v>43562.10009641511</v>
      </c>
      <c r="E13" s="12"/>
      <c r="F13" s="12">
        <v>44053.241734650066</v>
      </c>
      <c r="G13" s="12">
        <v>46548.99675297644</v>
      </c>
      <c r="H13" s="12">
        <v>50143.68995812464</v>
      </c>
      <c r="I13" s="12">
        <v>50677.570093457944</v>
      </c>
      <c r="M13" s="12"/>
    </row>
    <row r="14" spans="1:13" s="24" customFormat="1" ht="12.75" customHeight="1" x14ac:dyDescent="0.2">
      <c r="B14" s="31"/>
      <c r="C14" s="31"/>
      <c r="D14" s="31"/>
      <c r="E14" s="31"/>
      <c r="F14" s="31"/>
      <c r="G14" s="31"/>
      <c r="H14" s="31"/>
      <c r="I14" s="31"/>
    </row>
    <row r="15" spans="1:13" s="24" customFormat="1" ht="14.25" x14ac:dyDescent="0.2">
      <c r="A15" s="24" t="s">
        <v>9</v>
      </c>
      <c r="B15" s="99">
        <v>82120</v>
      </c>
      <c r="C15" s="99">
        <v>84220</v>
      </c>
      <c r="D15" s="99">
        <v>85700</v>
      </c>
      <c r="E15" s="99"/>
      <c r="F15" s="99">
        <v>86270</v>
      </c>
      <c r="G15" s="99">
        <v>92530</v>
      </c>
      <c r="H15" s="704">
        <v>93370</v>
      </c>
      <c r="I15" s="704">
        <v>94900</v>
      </c>
    </row>
    <row r="16" spans="1:13" s="24" customFormat="1" ht="14.25" x14ac:dyDescent="0.2">
      <c r="A16" s="24" t="s">
        <v>1773</v>
      </c>
      <c r="B16" s="31">
        <v>3983</v>
      </c>
      <c r="C16" s="31">
        <v>4237</v>
      </c>
      <c r="D16" s="31">
        <v>4416</v>
      </c>
      <c r="E16" s="31"/>
      <c r="F16" s="31">
        <v>4552</v>
      </c>
      <c r="G16" s="31">
        <v>4981</v>
      </c>
      <c r="H16" s="31">
        <v>5401</v>
      </c>
      <c r="I16" s="31">
        <v>5726</v>
      </c>
    </row>
    <row r="17" spans="1:9" s="24" customFormat="1" ht="14.25" x14ac:dyDescent="0.2">
      <c r="A17" s="24" t="s">
        <v>46</v>
      </c>
      <c r="B17" s="12">
        <v>48502.191914271796</v>
      </c>
      <c r="C17" s="12">
        <v>50308.715269532178</v>
      </c>
      <c r="D17" s="12">
        <v>51528.588098016335</v>
      </c>
      <c r="E17" s="12"/>
      <c r="F17" s="12">
        <v>52764.576330126351</v>
      </c>
      <c r="G17" s="12">
        <v>53831.189884361826</v>
      </c>
      <c r="H17" s="12">
        <v>57845.132269465568</v>
      </c>
      <c r="I17" s="12">
        <v>60337.197049525814</v>
      </c>
    </row>
    <row r="18" spans="1:9" s="24" customFormat="1" ht="12.75" customHeight="1" x14ac:dyDescent="0.2">
      <c r="B18" s="31"/>
      <c r="C18" s="12"/>
      <c r="D18" s="31"/>
      <c r="E18" s="31"/>
      <c r="F18" s="31"/>
      <c r="G18" s="31"/>
      <c r="H18" s="31"/>
      <c r="I18" s="31"/>
    </row>
    <row r="19" spans="1:9" s="24" customFormat="1" ht="14.25" x14ac:dyDescent="0.2">
      <c r="A19" s="24" t="s">
        <v>1005</v>
      </c>
      <c r="B19" s="31">
        <v>372</v>
      </c>
      <c r="C19" s="31">
        <v>408</v>
      </c>
      <c r="D19" s="31">
        <v>427</v>
      </c>
      <c r="E19" s="31"/>
      <c r="F19" s="31">
        <v>447</v>
      </c>
      <c r="G19" s="31">
        <v>481</v>
      </c>
      <c r="H19" s="31">
        <v>552</v>
      </c>
      <c r="I19" s="31">
        <v>589</v>
      </c>
    </row>
    <row r="20" spans="1:9" s="24" customFormat="1" ht="14.25" x14ac:dyDescent="0.2">
      <c r="A20" s="24" t="s">
        <v>1006</v>
      </c>
      <c r="B20" s="31">
        <v>318</v>
      </c>
      <c r="C20" s="31">
        <v>348</v>
      </c>
      <c r="D20" s="31">
        <v>357</v>
      </c>
      <c r="E20" s="31"/>
      <c r="F20" s="31">
        <v>376</v>
      </c>
      <c r="G20" s="31">
        <v>411</v>
      </c>
      <c r="H20" s="31">
        <v>464</v>
      </c>
      <c r="I20" s="31">
        <v>495</v>
      </c>
    </row>
    <row r="21" spans="1:9" s="24" customFormat="1" ht="4.5" customHeight="1" x14ac:dyDescent="0.2">
      <c r="B21" s="52"/>
      <c r="C21" s="52"/>
      <c r="D21" s="52"/>
      <c r="E21" s="52"/>
      <c r="F21" s="52"/>
      <c r="G21" s="52"/>
      <c r="H21" s="52"/>
      <c r="I21" s="52"/>
    </row>
    <row r="22" spans="1:9" s="28" customFormat="1" ht="15" x14ac:dyDescent="0.25">
      <c r="A22" s="28" t="s">
        <v>936</v>
      </c>
      <c r="B22" s="50">
        <v>711</v>
      </c>
      <c r="C22" s="50">
        <v>779</v>
      </c>
      <c r="D22" s="50">
        <v>784</v>
      </c>
      <c r="E22" s="50"/>
      <c r="F22" s="50">
        <v>823</v>
      </c>
      <c r="G22" s="50">
        <v>914</v>
      </c>
      <c r="H22" s="50">
        <v>1050</v>
      </c>
      <c r="I22" s="50">
        <v>1116</v>
      </c>
    </row>
    <row r="23" spans="1:9" s="37" customFormat="1" ht="12.75" customHeight="1" x14ac:dyDescent="0.2">
      <c r="A23" s="37" t="s">
        <v>493</v>
      </c>
      <c r="B23" s="122">
        <v>0.99431818181818787</v>
      </c>
      <c r="C23" s="122">
        <v>9.5639943741209663</v>
      </c>
      <c r="D23" s="122">
        <v>0.64184852374840062</v>
      </c>
      <c r="E23" s="122"/>
      <c r="F23" s="122">
        <v>4.9744897959183687</v>
      </c>
      <c r="G23" s="122">
        <v>11.057108140947758</v>
      </c>
      <c r="H23" s="122">
        <v>14.879649890590807</v>
      </c>
      <c r="I23" s="122">
        <v>6.2857142857142945</v>
      </c>
    </row>
    <row r="24" spans="1:9" s="37" customFormat="1" ht="12.75" customHeight="1" x14ac:dyDescent="0.2">
      <c r="B24" s="230"/>
      <c r="C24" s="230"/>
      <c r="D24" s="230"/>
      <c r="E24" s="230"/>
      <c r="F24" s="230"/>
      <c r="G24" s="230"/>
      <c r="H24" s="230"/>
      <c r="I24" s="230"/>
    </row>
    <row r="25" spans="1:9" s="24" customFormat="1" ht="14.25" x14ac:dyDescent="0.2">
      <c r="A25" s="24" t="s">
        <v>398</v>
      </c>
      <c r="B25" s="12">
        <v>8658.0613735996103</v>
      </c>
      <c r="C25" s="12">
        <v>9249.5844217525537</v>
      </c>
      <c r="D25" s="12">
        <v>9148.191365227538</v>
      </c>
      <c r="E25" s="12"/>
      <c r="F25" s="12">
        <v>9539.8168540628267</v>
      </c>
      <c r="G25" s="12">
        <v>9877.8774451529225</v>
      </c>
      <c r="H25" s="12">
        <v>11245.582092749277</v>
      </c>
      <c r="I25" s="12">
        <v>11759.747102212856</v>
      </c>
    </row>
    <row r="26" spans="1:9" s="37" customFormat="1" ht="12.75" customHeight="1" x14ac:dyDescent="0.2">
      <c r="A26" s="37" t="s">
        <v>493</v>
      </c>
      <c r="B26" s="122">
        <v>0.26871360647391374</v>
      </c>
      <c r="C26" s="122">
        <v>6.8320496082024951</v>
      </c>
      <c r="D26" s="122">
        <v>-1.0961904005823864</v>
      </c>
      <c r="E26" s="122"/>
      <c r="F26" s="122">
        <v>4.2809061726000408</v>
      </c>
      <c r="G26" s="122">
        <v>3.5436800963964288</v>
      </c>
      <c r="H26" s="122">
        <v>13.846139063686081</v>
      </c>
      <c r="I26" s="122">
        <v>4.5721511365347078</v>
      </c>
    </row>
    <row r="27" spans="1:9" s="24" customFormat="1" ht="12.75" customHeight="1" x14ac:dyDescent="0.2"/>
    <row r="28" spans="1:9" x14ac:dyDescent="0.2">
      <c r="A28" s="129" t="s">
        <v>228</v>
      </c>
    </row>
    <row r="29" spans="1:9" x14ac:dyDescent="0.2">
      <c r="A29" s="129" t="s">
        <v>352</v>
      </c>
    </row>
    <row r="30" spans="1:9" ht="12.75" customHeight="1" x14ac:dyDescent="0.2"/>
    <row r="31" spans="1:9" ht="12.75" customHeight="1" x14ac:dyDescent="0.2">
      <c r="A31" s="838" t="s">
        <v>2315</v>
      </c>
      <c r="B31" s="926"/>
      <c r="C31" s="926"/>
      <c r="D31" s="926"/>
      <c r="E31" s="926"/>
      <c r="F31" s="926"/>
      <c r="G31" s="926"/>
      <c r="H31" s="926"/>
      <c r="I31" s="926"/>
    </row>
    <row r="32" spans="1:9" ht="16.899999999999999" customHeight="1" x14ac:dyDescent="0.2">
      <c r="A32" s="838" t="s">
        <v>2316</v>
      </c>
      <c r="B32" s="838"/>
      <c r="C32" s="838"/>
      <c r="D32" s="838"/>
      <c r="E32" s="838"/>
      <c r="F32" s="838"/>
      <c r="G32" s="838"/>
      <c r="H32" s="838"/>
      <c r="I32" s="838"/>
    </row>
    <row r="33" spans="1:9" ht="12.75" customHeight="1" x14ac:dyDescent="0.2">
      <c r="A33" s="24"/>
    </row>
    <row r="34" spans="1:9" ht="18" x14ac:dyDescent="0.25">
      <c r="A34" s="837" t="s">
        <v>1484</v>
      </c>
      <c r="B34" s="837"/>
      <c r="C34" s="837"/>
      <c r="D34" s="837"/>
      <c r="E34" s="837"/>
      <c r="F34" s="837"/>
      <c r="G34" s="837"/>
      <c r="H34" s="837"/>
      <c r="I34" s="837"/>
    </row>
    <row r="35" spans="1:9" ht="18" x14ac:dyDescent="0.25">
      <c r="A35" s="25"/>
    </row>
    <row r="36" spans="1:9" ht="17.25" customHeight="1" x14ac:dyDescent="0.25">
      <c r="A36" s="837" t="s">
        <v>2391</v>
      </c>
      <c r="B36" s="837"/>
      <c r="C36" s="837"/>
      <c r="D36" s="837"/>
      <c r="E36" s="837"/>
      <c r="F36" s="837"/>
      <c r="G36" s="837"/>
      <c r="H36" s="837"/>
      <c r="I36" s="837"/>
    </row>
    <row r="37" spans="1:9" ht="18" customHeight="1" x14ac:dyDescent="0.25">
      <c r="A37" s="837" t="s">
        <v>1255</v>
      </c>
      <c r="B37" s="837"/>
      <c r="C37" s="837"/>
      <c r="D37" s="837"/>
      <c r="E37" s="837"/>
      <c r="F37" s="837"/>
      <c r="G37" s="837"/>
      <c r="H37" s="837"/>
      <c r="I37" s="837"/>
    </row>
    <row r="38" spans="1:9" ht="18" x14ac:dyDescent="0.25">
      <c r="A38" s="837" t="s">
        <v>381</v>
      </c>
      <c r="B38" s="837"/>
      <c r="C38" s="837"/>
      <c r="D38" s="837"/>
      <c r="E38" s="837"/>
      <c r="F38" s="837"/>
      <c r="G38" s="837"/>
      <c r="H38" s="837"/>
      <c r="I38" s="837"/>
    </row>
    <row r="40" spans="1:9" x14ac:dyDescent="0.2">
      <c r="D40" s="81"/>
      <c r="E40" s="81"/>
    </row>
    <row r="41" spans="1:9" s="26" customFormat="1" ht="18.75" x14ac:dyDescent="0.25">
      <c r="B41" s="848" t="s">
        <v>413</v>
      </c>
      <c r="C41" s="848"/>
      <c r="D41" s="848"/>
      <c r="E41" s="848"/>
      <c r="F41" s="848"/>
      <c r="G41" s="848"/>
      <c r="H41" s="848"/>
    </row>
    <row r="42" spans="1:9" ht="4.5" customHeight="1" thickBot="1" x14ac:dyDescent="0.25">
      <c r="B42" s="22"/>
      <c r="C42" s="22"/>
      <c r="D42" s="22"/>
      <c r="E42" s="22"/>
      <c r="F42" s="22"/>
      <c r="G42" s="22"/>
      <c r="H42" s="22"/>
      <c r="I42" s="22"/>
    </row>
    <row r="43" spans="1:9" ht="15.75" customHeight="1" x14ac:dyDescent="0.25">
      <c r="C43" s="1"/>
      <c r="D43" s="15" t="s">
        <v>315</v>
      </c>
      <c r="E43" s="15"/>
      <c r="F43" s="1"/>
      <c r="G43" s="1"/>
      <c r="H43" s="15"/>
      <c r="I43" s="15"/>
    </row>
    <row r="44" spans="1:9" s="32" customFormat="1" ht="15.75" x14ac:dyDescent="0.25">
      <c r="B44" s="32" t="s">
        <v>315</v>
      </c>
      <c r="C44" s="32" t="s">
        <v>17</v>
      </c>
      <c r="D44" s="32" t="s">
        <v>1055</v>
      </c>
      <c r="F44" s="32" t="s">
        <v>588</v>
      </c>
      <c r="G44" s="32" t="s">
        <v>1534</v>
      </c>
      <c r="H44" s="32" t="s">
        <v>1535</v>
      </c>
      <c r="I44" s="810">
        <v>80000</v>
      </c>
    </row>
    <row r="45" spans="1:9" s="32" customFormat="1" ht="15.75" x14ac:dyDescent="0.25">
      <c r="A45" s="10" t="s">
        <v>792</v>
      </c>
      <c r="B45" s="32" t="s">
        <v>937</v>
      </c>
      <c r="C45" s="32" t="s">
        <v>1204</v>
      </c>
      <c r="D45" s="32" t="s">
        <v>15</v>
      </c>
      <c r="F45" s="810">
        <v>25000</v>
      </c>
      <c r="G45" s="810">
        <v>44999</v>
      </c>
      <c r="H45" s="810">
        <v>79999</v>
      </c>
      <c r="I45" s="32" t="s">
        <v>1252</v>
      </c>
    </row>
    <row r="46" spans="1:9" ht="4.5" customHeight="1" thickBot="1" x14ac:dyDescent="0.25">
      <c r="A46" s="22"/>
      <c r="B46" s="22"/>
      <c r="C46" s="22"/>
      <c r="D46" s="22"/>
      <c r="E46" s="22"/>
      <c r="F46" s="22"/>
      <c r="G46" s="22"/>
      <c r="H46" s="22"/>
      <c r="I46" s="22"/>
    </row>
    <row r="47" spans="1:9" ht="4.5" customHeight="1" x14ac:dyDescent="0.2"/>
    <row r="48" spans="1:9" ht="14.25" customHeight="1" x14ac:dyDescent="0.2">
      <c r="A48" s="24" t="s">
        <v>1536</v>
      </c>
      <c r="B48" s="12">
        <v>65330</v>
      </c>
      <c r="C48" s="12">
        <v>51446.257462115413</v>
      </c>
      <c r="D48" s="12">
        <v>3360984</v>
      </c>
      <c r="F48" s="12">
        <v>18630</v>
      </c>
      <c r="G48" s="12">
        <v>18310</v>
      </c>
      <c r="H48" s="12">
        <v>17930</v>
      </c>
      <c r="I48" s="12">
        <v>10470</v>
      </c>
    </row>
    <row r="49" spans="1:9" ht="14.25" customHeight="1" x14ac:dyDescent="0.2">
      <c r="A49" s="24" t="s">
        <v>1537</v>
      </c>
      <c r="B49" s="12">
        <v>15370</v>
      </c>
      <c r="C49" s="12">
        <v>45089.3298633702</v>
      </c>
      <c r="D49" s="12">
        <v>693023</v>
      </c>
      <c r="F49" s="12">
        <v>4610</v>
      </c>
      <c r="G49" s="12">
        <v>5090</v>
      </c>
      <c r="H49" s="12">
        <v>3960</v>
      </c>
      <c r="I49" s="12">
        <v>1720</v>
      </c>
    </row>
    <row r="50" spans="1:9" ht="6.75" customHeight="1" x14ac:dyDescent="0.2"/>
    <row r="51" spans="1:9" ht="14.25" x14ac:dyDescent="0.2">
      <c r="A51" s="24" t="s">
        <v>1214</v>
      </c>
      <c r="B51" s="12">
        <v>15130</v>
      </c>
      <c r="C51" s="12">
        <v>46404.163912756114</v>
      </c>
      <c r="D51" s="12">
        <v>702095</v>
      </c>
      <c r="E51" s="12"/>
      <c r="F51" s="12">
        <v>4500</v>
      </c>
      <c r="G51" s="12">
        <v>5070</v>
      </c>
      <c r="H51" s="12">
        <v>3850</v>
      </c>
      <c r="I51" s="12">
        <v>1710</v>
      </c>
    </row>
    <row r="52" spans="1:9" ht="14.25" customHeight="1" x14ac:dyDescent="0.2">
      <c r="A52" s="24" t="s">
        <v>1216</v>
      </c>
      <c r="B52" s="12">
        <v>24360</v>
      </c>
      <c r="C52" s="12">
        <v>48856.280788177333</v>
      </c>
      <c r="D52" s="12">
        <v>1190139</v>
      </c>
      <c r="E52" s="12"/>
      <c r="F52" s="12">
        <v>6740</v>
      </c>
      <c r="G52" s="12">
        <v>8000</v>
      </c>
      <c r="H52" s="12">
        <v>6620</v>
      </c>
      <c r="I52" s="12">
        <v>3010</v>
      </c>
    </row>
    <row r="53" spans="1:9" ht="14.25" x14ac:dyDescent="0.2">
      <c r="A53" s="24" t="s">
        <v>1215</v>
      </c>
      <c r="B53" s="12">
        <v>8950</v>
      </c>
      <c r="C53" s="12">
        <v>47912.625698324024</v>
      </c>
      <c r="D53" s="12">
        <v>428818</v>
      </c>
      <c r="E53" s="12"/>
      <c r="F53" s="12">
        <v>2660</v>
      </c>
      <c r="G53" s="12">
        <v>2550</v>
      </c>
      <c r="H53" s="12">
        <v>2580</v>
      </c>
      <c r="I53" s="12">
        <v>1150</v>
      </c>
    </row>
    <row r="54" spans="1:9" ht="4.5" customHeight="1" x14ac:dyDescent="0.2">
      <c r="A54" s="24"/>
      <c r="B54" s="52"/>
      <c r="C54" s="52"/>
      <c r="D54" s="52"/>
      <c r="E54" s="52"/>
      <c r="F54" s="52"/>
      <c r="G54" s="52"/>
      <c r="H54" s="52"/>
      <c r="I54" s="52"/>
    </row>
    <row r="55" spans="1:9" s="30" customFormat="1" ht="15" x14ac:dyDescent="0.25">
      <c r="A55" s="28" t="s">
        <v>227</v>
      </c>
      <c r="B55" s="50">
        <v>129130</v>
      </c>
      <c r="C55" s="50">
        <v>49369.309997676755</v>
      </c>
      <c r="D55" s="50">
        <v>6375059</v>
      </c>
      <c r="E55" s="50"/>
      <c r="F55" s="50">
        <v>37130</v>
      </c>
      <c r="G55" s="50">
        <v>39010</v>
      </c>
      <c r="H55" s="50">
        <v>34950</v>
      </c>
      <c r="I55" s="50">
        <v>18050</v>
      </c>
    </row>
    <row r="56" spans="1:9" ht="12" customHeight="1" x14ac:dyDescent="0.2">
      <c r="A56" s="24"/>
      <c r="B56" s="12"/>
      <c r="C56" s="12"/>
      <c r="D56" s="12"/>
      <c r="E56" s="12"/>
      <c r="F56" s="12"/>
      <c r="G56" s="12"/>
      <c r="H56" s="12"/>
      <c r="I56" s="12"/>
    </row>
    <row r="57" spans="1:9" ht="14.25" x14ac:dyDescent="0.2">
      <c r="A57" s="24"/>
      <c r="B57" s="12"/>
      <c r="C57" s="12"/>
      <c r="D57" s="12"/>
      <c r="E57" s="12"/>
      <c r="F57" s="12"/>
      <c r="G57" s="12"/>
      <c r="H57" s="12"/>
      <c r="I57" s="12"/>
    </row>
    <row r="58" spans="1:9" ht="14.25" x14ac:dyDescent="0.2">
      <c r="A58" s="839" t="s">
        <v>1553</v>
      </c>
      <c r="B58" s="839"/>
      <c r="C58" s="839"/>
      <c r="D58" s="839"/>
      <c r="E58" s="839"/>
      <c r="F58" s="839"/>
      <c r="G58" s="839"/>
      <c r="H58" s="839"/>
      <c r="I58" s="839"/>
    </row>
    <row r="59" spans="1:9" ht="12.75" customHeight="1" x14ac:dyDescent="0.2">
      <c r="A59" s="839" t="s">
        <v>1554</v>
      </c>
      <c r="B59" s="839"/>
      <c r="C59" s="839"/>
      <c r="D59" s="839"/>
      <c r="E59" s="839"/>
      <c r="F59" s="839"/>
      <c r="G59" s="839"/>
      <c r="H59" s="839"/>
      <c r="I59" s="839"/>
    </row>
    <row r="60" spans="1:9" ht="12.75" customHeight="1" x14ac:dyDescent="0.2">
      <c r="A60" s="839" t="s">
        <v>1555</v>
      </c>
      <c r="B60" s="839"/>
      <c r="C60" s="839"/>
      <c r="D60" s="839"/>
      <c r="E60" s="839"/>
      <c r="F60" s="839"/>
      <c r="G60" s="839"/>
      <c r="H60" s="839"/>
      <c r="I60" s="839"/>
    </row>
    <row r="62" spans="1:9" ht="14.25" x14ac:dyDescent="0.2">
      <c r="A62" s="24" t="s">
        <v>1548</v>
      </c>
    </row>
    <row r="64" spans="1:9" ht="14.25" x14ac:dyDescent="0.2">
      <c r="A64" s="838" t="s">
        <v>2392</v>
      </c>
      <c r="B64" s="838"/>
      <c r="C64" s="838"/>
      <c r="D64" s="838"/>
      <c r="E64" s="838"/>
      <c r="F64" s="838"/>
      <c r="G64" s="838"/>
      <c r="H64" s="838"/>
      <c r="I64" s="838"/>
    </row>
  </sheetData>
  <customSheetViews>
    <customSheetView guid="{F67F5823-51D5-4D47-B100-5B47C1E6BCB9}" showPageBreaks="1" fitToPage="1" printArea="1">
      <selection activeCell="K24" sqref="K24"/>
      <pageMargins left="0.75" right="0.75" top="1" bottom="1" header="0.5" footer="0.5"/>
      <printOptions horizontalCentered="1"/>
      <pageSetup scale="75" firstPageNumber="33" orientation="portrait" horizontalDpi="4294967293" verticalDpi="300" r:id="rId1"/>
      <headerFooter alignWithMargins="0">
        <oddFooter>&amp;C&amp;P</oddFooter>
      </headerFooter>
    </customSheetView>
    <customSheetView guid="{9014CDA8-C3FC-41E6-A045-DAEFC55B82B1}" showPageBreaks="1" fitToPage="1" printArea="1" topLeftCell="A28">
      <selection activeCell="A32" sqref="A32:J32"/>
      <pageMargins left="0.75" right="0.75" top="1" bottom="1" header="0.5" footer="0.5"/>
      <printOptions horizontalCentered="1"/>
      <pageSetup scale="76" firstPageNumber="33" orientation="portrait" horizontalDpi="4294967293" verticalDpi="300" r:id="rId2"/>
      <headerFooter alignWithMargins="0">
        <oddFooter>&amp;C&amp;P</oddFooter>
      </headerFooter>
    </customSheetView>
  </customSheetViews>
  <mergeCells count="15">
    <mergeCell ref="A58:I58"/>
    <mergeCell ref="A59:I59"/>
    <mergeCell ref="A60:I60"/>
    <mergeCell ref="A64:I64"/>
    <mergeCell ref="A31:I31"/>
    <mergeCell ref="A36:I36"/>
    <mergeCell ref="A37:I37"/>
    <mergeCell ref="A38:I38"/>
    <mergeCell ref="B41:H41"/>
    <mergeCell ref="A32:I32"/>
    <mergeCell ref="A1:I1"/>
    <mergeCell ref="A3:I3"/>
    <mergeCell ref="A4:I4"/>
    <mergeCell ref="A5:I5"/>
    <mergeCell ref="A34:I34"/>
  </mergeCells>
  <phoneticPr fontId="0" type="noConversion"/>
  <hyperlinks>
    <hyperlink ref="A64:I64" r:id="rId3" display="Source: Canada Revenue Agency,  Individual Tax Statistics by Area (ITSA), Table 1, 2021 Edition (2019 Tax Year)" xr:uid="{00000000-0004-0000-1D00-000000000000}"/>
    <hyperlink ref="A31:I31" r:id="rId4" display="Source: Canada Revenue Agency,  T1 Preliminary Statistics, Preliminary Table 5 for Prince Edward Island" xr:uid="{DBD9F08A-2B1D-4861-8B0F-17D493E4D22E}"/>
    <hyperlink ref="A32:I32" r:id="rId5" display="Selected T1 Statistics, 2018 - 2019   Table 5" xr:uid="{5CCC2E41-B835-42BB-B0B4-AA09E8E385B1}"/>
  </hyperlinks>
  <printOptions horizontalCentered="1"/>
  <pageMargins left="0.74803149606299202" right="0.74803149606299202" top="0.98425196850393704" bottom="0.98425196850393704" header="0.511811023622047" footer="0.511811023622047"/>
  <pageSetup scale="80" firstPageNumber="29" orientation="portrait" useFirstPageNumber="1" r:id="rId6"/>
  <headerFooter differentFirst="1" alignWithMargins="0"/>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3">
    <tabColor indexed="45"/>
    <pageSetUpPr fitToPage="1"/>
  </sheetPr>
  <dimension ref="A1:K98"/>
  <sheetViews>
    <sheetView zoomScaleNormal="100" workbookViewId="0">
      <selection sqref="A1:I1"/>
    </sheetView>
  </sheetViews>
  <sheetFormatPr defaultColWidth="12.140625" defaultRowHeight="12.75" x14ac:dyDescent="0.2"/>
  <cols>
    <col min="1" max="1" width="5.28515625" style="206" customWidth="1"/>
    <col min="2" max="2" width="2.28515625" style="206" customWidth="1"/>
    <col min="3" max="8" width="15" style="127" customWidth="1"/>
    <col min="9" max="9" width="15" style="219" customWidth="1"/>
    <col min="10" max="16384" width="12.140625" style="127"/>
  </cols>
  <sheetData>
    <row r="1" spans="1:9" ht="18" x14ac:dyDescent="0.25">
      <c r="A1" s="837" t="s">
        <v>886</v>
      </c>
      <c r="B1" s="837"/>
      <c r="C1" s="837"/>
      <c r="D1" s="837"/>
      <c r="E1" s="837"/>
      <c r="F1" s="837"/>
      <c r="G1" s="837"/>
      <c r="H1" s="837"/>
      <c r="I1" s="837"/>
    </row>
    <row r="2" spans="1:9" ht="18" customHeight="1" x14ac:dyDescent="0.2">
      <c r="C2" s="206"/>
      <c r="D2" s="206"/>
      <c r="E2" s="206"/>
      <c r="F2" s="206"/>
      <c r="G2" s="206"/>
      <c r="H2" s="206"/>
      <c r="I2" s="222"/>
    </row>
    <row r="3" spans="1:9" ht="18" x14ac:dyDescent="0.25">
      <c r="A3" s="846" t="s">
        <v>2536</v>
      </c>
      <c r="B3" s="846"/>
      <c r="C3" s="846"/>
      <c r="D3" s="846"/>
      <c r="E3" s="846"/>
      <c r="F3" s="846"/>
      <c r="G3" s="846"/>
      <c r="H3" s="846"/>
      <c r="I3" s="846"/>
    </row>
    <row r="4" spans="1:9" ht="18" x14ac:dyDescent="0.25">
      <c r="A4" s="846" t="s">
        <v>381</v>
      </c>
      <c r="B4" s="846"/>
      <c r="C4" s="846"/>
      <c r="D4" s="846"/>
      <c r="E4" s="846"/>
      <c r="F4" s="846"/>
      <c r="G4" s="846"/>
      <c r="H4" s="846"/>
      <c r="I4" s="846"/>
    </row>
    <row r="5" spans="1:9" ht="12.75" customHeight="1" x14ac:dyDescent="0.25">
      <c r="A5" s="184"/>
      <c r="B5" s="184"/>
      <c r="C5" s="184"/>
      <c r="D5" s="184"/>
      <c r="E5" s="184"/>
      <c r="F5" s="184"/>
      <c r="G5" s="184"/>
      <c r="H5" s="184"/>
      <c r="I5" s="184"/>
    </row>
    <row r="6" spans="1:9" ht="12.75" customHeight="1" x14ac:dyDescent="0.25">
      <c r="A6" s="51"/>
      <c r="B6" s="51"/>
      <c r="C6" s="51"/>
      <c r="D6" s="51"/>
      <c r="E6" s="51"/>
      <c r="F6" s="51"/>
      <c r="G6" s="51"/>
      <c r="H6" s="51"/>
      <c r="I6" s="51"/>
    </row>
    <row r="7" spans="1:9" ht="18" x14ac:dyDescent="0.25">
      <c r="A7" s="846" t="s">
        <v>219</v>
      </c>
      <c r="B7" s="846"/>
      <c r="C7" s="846"/>
      <c r="D7" s="846"/>
      <c r="E7" s="846"/>
      <c r="F7" s="846"/>
      <c r="G7" s="846"/>
      <c r="H7" s="846"/>
      <c r="I7" s="846"/>
    </row>
    <row r="8" spans="1:9" x14ac:dyDescent="0.2">
      <c r="C8" s="206"/>
      <c r="D8" s="206"/>
      <c r="E8" s="206"/>
      <c r="F8" s="206"/>
      <c r="G8" s="206"/>
      <c r="H8" s="206"/>
      <c r="I8" s="222"/>
    </row>
    <row r="9" spans="1:9" ht="15.75" x14ac:dyDescent="0.25">
      <c r="C9" s="206"/>
      <c r="D9" s="847" t="s">
        <v>978</v>
      </c>
      <c r="E9" s="847"/>
      <c r="F9" s="847"/>
      <c r="G9" s="847"/>
      <c r="H9" s="847"/>
      <c r="I9" s="847"/>
    </row>
    <row r="10" spans="1:9" ht="4.5" customHeight="1" thickBot="1" x14ac:dyDescent="0.25">
      <c r="D10" s="6"/>
      <c r="E10" s="6"/>
      <c r="F10" s="6"/>
      <c r="G10" s="6"/>
      <c r="H10" s="6"/>
      <c r="I10" s="6"/>
    </row>
    <row r="11" spans="1:9" ht="4.5" customHeight="1" x14ac:dyDescent="0.2">
      <c r="D11" s="7"/>
      <c r="E11" s="7"/>
      <c r="F11" s="7"/>
      <c r="G11" s="7"/>
      <c r="H11" s="7"/>
      <c r="I11" s="7"/>
    </row>
    <row r="12" spans="1:9" s="15" customFormat="1" ht="15.75" x14ac:dyDescent="0.25">
      <c r="A12" s="10"/>
      <c r="B12" s="10"/>
      <c r="D12" s="32"/>
      <c r="E12" s="32"/>
      <c r="F12" s="32" t="s">
        <v>539</v>
      </c>
      <c r="G12" s="32" t="s">
        <v>539</v>
      </c>
      <c r="H12" s="32" t="s">
        <v>539</v>
      </c>
      <c r="I12" s="201"/>
    </row>
    <row r="13" spans="1:9" s="15" customFormat="1" ht="15.75" customHeight="1" x14ac:dyDescent="0.25">
      <c r="A13" s="10"/>
      <c r="B13" s="10"/>
      <c r="C13" s="202" t="s">
        <v>979</v>
      </c>
      <c r="D13" s="32"/>
      <c r="E13" s="32"/>
      <c r="F13" s="32" t="s">
        <v>351</v>
      </c>
      <c r="G13" s="32" t="s">
        <v>541</v>
      </c>
      <c r="H13" s="32" t="s">
        <v>349</v>
      </c>
      <c r="I13" s="201"/>
    </row>
    <row r="14" spans="1:9" s="15" customFormat="1" ht="17.25" customHeight="1" x14ac:dyDescent="0.25">
      <c r="A14" s="849" t="s">
        <v>537</v>
      </c>
      <c r="B14" s="849"/>
      <c r="C14" s="32" t="s">
        <v>538</v>
      </c>
      <c r="D14" s="32" t="s">
        <v>810</v>
      </c>
      <c r="E14" s="32" t="s">
        <v>811</v>
      </c>
      <c r="F14" s="32" t="s">
        <v>540</v>
      </c>
      <c r="G14" s="32" t="s">
        <v>540</v>
      </c>
      <c r="H14" s="32" t="s">
        <v>540</v>
      </c>
      <c r="I14" s="201" t="s">
        <v>350</v>
      </c>
    </row>
    <row r="15" spans="1:9" s="3" customFormat="1" ht="4.5" customHeight="1" thickBot="1" x14ac:dyDescent="0.25">
      <c r="A15" s="190"/>
      <c r="B15" s="190"/>
      <c r="C15" s="4"/>
      <c r="D15" s="4"/>
      <c r="E15" s="4"/>
      <c r="F15" s="4"/>
      <c r="G15" s="4"/>
      <c r="H15" s="4"/>
      <c r="I15" s="6"/>
    </row>
    <row r="16" spans="1:9" s="3" customFormat="1" ht="4.5" customHeight="1" x14ac:dyDescent="0.2">
      <c r="A16" s="148"/>
      <c r="B16" s="148"/>
      <c r="I16" s="7"/>
    </row>
    <row r="17" spans="1:11" ht="14.25" customHeight="1" x14ac:dyDescent="0.2">
      <c r="A17" s="24" t="s">
        <v>1552</v>
      </c>
      <c r="B17" s="669" t="s">
        <v>1968</v>
      </c>
      <c r="C17" s="12">
        <v>44917</v>
      </c>
      <c r="D17" s="12">
        <v>424</v>
      </c>
      <c r="E17" s="31">
        <v>444</v>
      </c>
      <c r="F17" s="31">
        <v>-206</v>
      </c>
      <c r="G17" s="12">
        <v>135</v>
      </c>
      <c r="H17" s="31">
        <v>-121</v>
      </c>
      <c r="I17" s="12">
        <v>9</v>
      </c>
      <c r="K17" s="219"/>
    </row>
    <row r="18" spans="1:11" ht="14.25" customHeight="1" x14ac:dyDescent="0.2">
      <c r="A18" s="24" t="s">
        <v>1623</v>
      </c>
      <c r="B18" s="669" t="s">
        <v>1968</v>
      </c>
      <c r="C18" s="12">
        <v>44714</v>
      </c>
      <c r="D18" s="12">
        <v>396</v>
      </c>
      <c r="E18" s="31">
        <v>376</v>
      </c>
      <c r="F18" s="31">
        <v>37</v>
      </c>
      <c r="G18" s="12">
        <v>239</v>
      </c>
      <c r="H18" s="31">
        <v>-84</v>
      </c>
      <c r="I18" s="12">
        <v>21</v>
      </c>
      <c r="K18" s="219"/>
    </row>
    <row r="19" spans="1:11" ht="14.25" customHeight="1" x14ac:dyDescent="0.2">
      <c r="A19" s="24" t="s">
        <v>1646</v>
      </c>
      <c r="B19" s="669" t="s">
        <v>1968</v>
      </c>
      <c r="C19" s="12">
        <v>44947</v>
      </c>
      <c r="D19" s="12">
        <v>410</v>
      </c>
      <c r="E19" s="31">
        <v>413</v>
      </c>
      <c r="F19" s="31">
        <v>319</v>
      </c>
      <c r="G19" s="12">
        <v>198</v>
      </c>
      <c r="H19" s="31">
        <v>-105</v>
      </c>
      <c r="I19" s="12">
        <v>8</v>
      </c>
      <c r="K19" s="219"/>
    </row>
    <row r="20" spans="1:11" ht="14.25" customHeight="1" x14ac:dyDescent="0.2">
      <c r="A20" s="24" t="s">
        <v>1745</v>
      </c>
      <c r="B20" s="669" t="s">
        <v>1968</v>
      </c>
      <c r="C20" s="12">
        <v>45364</v>
      </c>
      <c r="D20" s="12">
        <v>403</v>
      </c>
      <c r="E20" s="31">
        <v>476</v>
      </c>
      <c r="F20" s="31">
        <v>273</v>
      </c>
      <c r="G20" s="12">
        <v>320</v>
      </c>
      <c r="H20" s="31">
        <v>-8</v>
      </c>
      <c r="I20" s="12">
        <v>17</v>
      </c>
      <c r="K20" s="219"/>
    </row>
    <row r="21" spans="1:11" ht="14.25" customHeight="1" x14ac:dyDescent="0.2">
      <c r="A21" s="24" t="s">
        <v>1855</v>
      </c>
      <c r="B21" s="669" t="s">
        <v>1968</v>
      </c>
      <c r="C21" s="12">
        <v>45893</v>
      </c>
      <c r="D21" s="12">
        <v>385</v>
      </c>
      <c r="E21" s="31">
        <v>444</v>
      </c>
      <c r="F21" s="31">
        <v>397</v>
      </c>
      <c r="G21" s="12">
        <v>548</v>
      </c>
      <c r="H21" s="31">
        <v>-54</v>
      </c>
      <c r="I21" s="12">
        <v>12</v>
      </c>
      <c r="K21" s="219"/>
    </row>
    <row r="22" spans="1:11" ht="14.25" customHeight="1" x14ac:dyDescent="0.2">
      <c r="A22" s="24" t="s">
        <v>2523</v>
      </c>
      <c r="B22" s="669" t="s">
        <v>1968</v>
      </c>
      <c r="C22" s="12">
        <v>46737</v>
      </c>
      <c r="D22" s="12">
        <v>420</v>
      </c>
      <c r="E22" s="31">
        <v>475</v>
      </c>
      <c r="F22" s="31">
        <v>404</v>
      </c>
      <c r="G22" s="12">
        <v>460</v>
      </c>
      <c r="H22" s="31">
        <v>-97</v>
      </c>
      <c r="I22" s="12">
        <v>-7</v>
      </c>
      <c r="K22" s="219"/>
    </row>
    <row r="23" spans="1:11" ht="14.25" customHeight="1" x14ac:dyDescent="0.2">
      <c r="A23" s="24" t="s">
        <v>2524</v>
      </c>
      <c r="B23" s="669" t="s">
        <v>1968</v>
      </c>
      <c r="C23" s="12">
        <v>47442</v>
      </c>
      <c r="D23" s="12">
        <v>408</v>
      </c>
      <c r="E23" s="31">
        <v>452</v>
      </c>
      <c r="F23" s="31">
        <v>373</v>
      </c>
      <c r="G23" s="12">
        <v>773</v>
      </c>
      <c r="H23" s="31">
        <v>-175</v>
      </c>
      <c r="I23" s="12">
        <v>1</v>
      </c>
      <c r="K23" s="219"/>
    </row>
    <row r="24" spans="1:11" ht="14.25" customHeight="1" x14ac:dyDescent="0.2">
      <c r="A24" s="9" t="s">
        <v>2525</v>
      </c>
      <c r="B24" s="669" t="s">
        <v>1968</v>
      </c>
      <c r="C24" s="12">
        <v>48370</v>
      </c>
      <c r="D24" s="12">
        <v>406</v>
      </c>
      <c r="E24" s="31">
        <v>488</v>
      </c>
      <c r="F24" s="31">
        <v>798</v>
      </c>
      <c r="G24" s="12">
        <v>540</v>
      </c>
      <c r="H24" s="31">
        <v>-160</v>
      </c>
      <c r="I24" s="12">
        <v>0</v>
      </c>
      <c r="K24" s="219"/>
    </row>
    <row r="25" spans="1:11" ht="14.25" customHeight="1" x14ac:dyDescent="0.2">
      <c r="A25" s="9" t="s">
        <v>2526</v>
      </c>
      <c r="B25" s="669" t="s">
        <v>1968</v>
      </c>
      <c r="C25" s="12">
        <v>49466</v>
      </c>
      <c r="D25" s="12">
        <v>383</v>
      </c>
      <c r="E25" s="31">
        <v>555</v>
      </c>
      <c r="F25" s="31">
        <v>529</v>
      </c>
      <c r="G25" s="12">
        <v>1186</v>
      </c>
      <c r="H25" s="31">
        <v>-57</v>
      </c>
      <c r="I25" s="12">
        <v>0</v>
      </c>
      <c r="K25" s="219"/>
    </row>
    <row r="26" spans="1:11" ht="14.25" customHeight="1" x14ac:dyDescent="0.2">
      <c r="A26" s="9" t="s">
        <v>2527</v>
      </c>
      <c r="B26" s="669" t="s">
        <v>1968</v>
      </c>
      <c r="C26" s="12">
        <v>50952</v>
      </c>
      <c r="D26" s="12">
        <v>413</v>
      </c>
      <c r="E26" s="31">
        <v>561</v>
      </c>
      <c r="F26" s="31">
        <v>201</v>
      </c>
      <c r="G26" s="12">
        <v>897</v>
      </c>
      <c r="H26" s="31">
        <v>-63</v>
      </c>
      <c r="I26" s="12">
        <v>0</v>
      </c>
      <c r="K26" s="219"/>
    </row>
    <row r="27" spans="1:11" ht="14.25" customHeight="1" x14ac:dyDescent="0.2">
      <c r="A27" s="9" t="s">
        <v>2528</v>
      </c>
      <c r="B27" s="669" t="s">
        <v>1970</v>
      </c>
      <c r="C27" s="12">
        <v>51839</v>
      </c>
    </row>
    <row r="28" spans="1:11" ht="14.25" x14ac:dyDescent="0.2">
      <c r="C28" s="80"/>
      <c r="D28" s="80"/>
      <c r="E28" s="80"/>
      <c r="F28" s="80"/>
      <c r="G28" s="80"/>
      <c r="H28" s="80"/>
      <c r="I28" s="80"/>
    </row>
    <row r="29" spans="1:11" ht="18" x14ac:dyDescent="0.25">
      <c r="A29" s="846" t="s">
        <v>220</v>
      </c>
      <c r="B29" s="846"/>
      <c r="C29" s="846"/>
      <c r="D29" s="846"/>
      <c r="E29" s="846"/>
      <c r="F29" s="846"/>
      <c r="G29" s="846"/>
      <c r="H29" s="846"/>
      <c r="I29" s="846"/>
    </row>
    <row r="30" spans="1:11" x14ac:dyDescent="0.2">
      <c r="C30" s="206"/>
      <c r="D30" s="206"/>
      <c r="E30" s="206"/>
      <c r="F30" s="206"/>
      <c r="G30" s="206"/>
      <c r="H30" s="206"/>
      <c r="I30" s="222"/>
    </row>
    <row r="31" spans="1:11" ht="15.75" x14ac:dyDescent="0.25">
      <c r="C31" s="206"/>
      <c r="D31" s="847" t="s">
        <v>978</v>
      </c>
      <c r="E31" s="847"/>
      <c r="F31" s="847"/>
      <c r="G31" s="847"/>
      <c r="H31" s="847"/>
      <c r="I31" s="847"/>
    </row>
    <row r="32" spans="1:11" ht="4.5" customHeight="1" thickBot="1" x14ac:dyDescent="0.25">
      <c r="D32" s="6"/>
      <c r="E32" s="6"/>
      <c r="F32" s="6"/>
      <c r="G32" s="6"/>
      <c r="H32" s="6"/>
      <c r="I32" s="6"/>
    </row>
    <row r="33" spans="1:11" ht="4.5" customHeight="1" x14ac:dyDescent="0.2">
      <c r="D33" s="7"/>
      <c r="E33" s="7"/>
      <c r="F33" s="7"/>
      <c r="G33" s="7"/>
      <c r="H33" s="7"/>
      <c r="I33" s="7"/>
    </row>
    <row r="34" spans="1:11" s="15" customFormat="1" ht="15.75" x14ac:dyDescent="0.25">
      <c r="A34" s="10"/>
      <c r="B34" s="10"/>
      <c r="D34" s="32"/>
      <c r="E34" s="32"/>
      <c r="F34" s="32" t="s">
        <v>539</v>
      </c>
      <c r="G34" s="32" t="s">
        <v>539</v>
      </c>
      <c r="H34" s="32" t="s">
        <v>539</v>
      </c>
      <c r="I34" s="201"/>
    </row>
    <row r="35" spans="1:11" s="15" customFormat="1" ht="15.75" customHeight="1" x14ac:dyDescent="0.25">
      <c r="A35" s="10"/>
      <c r="B35" s="10"/>
      <c r="C35" s="205" t="s">
        <v>979</v>
      </c>
      <c r="D35" s="32"/>
      <c r="E35" s="32"/>
      <c r="F35" s="32" t="s">
        <v>351</v>
      </c>
      <c r="G35" s="32" t="s">
        <v>541</v>
      </c>
      <c r="H35" s="32" t="s">
        <v>349</v>
      </c>
      <c r="I35" s="201"/>
    </row>
    <row r="36" spans="1:11" s="15" customFormat="1" ht="17.25" customHeight="1" x14ac:dyDescent="0.25">
      <c r="A36" s="10" t="s">
        <v>537</v>
      </c>
      <c r="B36" s="10"/>
      <c r="C36" s="32" t="s">
        <v>538</v>
      </c>
      <c r="D36" s="32" t="s">
        <v>810</v>
      </c>
      <c r="E36" s="32" t="s">
        <v>811</v>
      </c>
      <c r="F36" s="32" t="s">
        <v>540</v>
      </c>
      <c r="G36" s="32" t="s">
        <v>540</v>
      </c>
      <c r="H36" s="32" t="s">
        <v>540</v>
      </c>
      <c r="I36" s="201" t="s">
        <v>350</v>
      </c>
    </row>
    <row r="37" spans="1:11" s="3" customFormat="1" ht="4.5" customHeight="1" thickBot="1" x14ac:dyDescent="0.25">
      <c r="A37" s="190"/>
      <c r="B37" s="190"/>
      <c r="C37" s="4"/>
      <c r="D37" s="4"/>
      <c r="E37" s="4"/>
      <c r="F37" s="4"/>
      <c r="G37" s="4"/>
      <c r="H37" s="4"/>
      <c r="I37" s="6"/>
    </row>
    <row r="38" spans="1:11" s="3" customFormat="1" ht="4.5" customHeight="1" x14ac:dyDescent="0.2">
      <c r="A38" s="148"/>
      <c r="B38" s="148"/>
      <c r="I38" s="7"/>
    </row>
    <row r="39" spans="1:11" ht="14.25" customHeight="1" x14ac:dyDescent="0.2">
      <c r="A39" s="24" t="s">
        <v>1552</v>
      </c>
      <c r="B39" s="669" t="s">
        <v>1968</v>
      </c>
      <c r="C39" s="12">
        <v>81524</v>
      </c>
      <c r="D39" s="12">
        <v>804</v>
      </c>
      <c r="E39" s="31">
        <v>728</v>
      </c>
      <c r="F39" s="31">
        <v>-460</v>
      </c>
      <c r="G39" s="12">
        <v>1463</v>
      </c>
      <c r="H39" s="31">
        <v>341</v>
      </c>
      <c r="I39" s="12">
        <v>-551</v>
      </c>
      <c r="K39" s="219"/>
    </row>
    <row r="40" spans="1:11" ht="14.25" customHeight="1" x14ac:dyDescent="0.2">
      <c r="A40" s="24" t="s">
        <v>1623</v>
      </c>
      <c r="B40" s="669" t="s">
        <v>1968</v>
      </c>
      <c r="C40" s="12">
        <v>82393</v>
      </c>
      <c r="D40" s="12">
        <v>853</v>
      </c>
      <c r="E40" s="31">
        <v>600</v>
      </c>
      <c r="F40" s="31">
        <v>-78</v>
      </c>
      <c r="G40" s="12">
        <v>2236</v>
      </c>
      <c r="H40" s="31">
        <v>256</v>
      </c>
      <c r="I40" s="12">
        <v>-551</v>
      </c>
      <c r="K40" s="219"/>
    </row>
    <row r="41" spans="1:11" ht="14.25" customHeight="1" x14ac:dyDescent="0.2">
      <c r="A41" s="24" t="s">
        <v>1646</v>
      </c>
      <c r="B41" s="669" t="s">
        <v>1968</v>
      </c>
      <c r="C41" s="12">
        <v>84509</v>
      </c>
      <c r="D41" s="12">
        <v>816</v>
      </c>
      <c r="E41" s="31">
        <v>703</v>
      </c>
      <c r="F41" s="31">
        <v>-32</v>
      </c>
      <c r="G41" s="12">
        <v>2552</v>
      </c>
      <c r="H41" s="31">
        <v>153</v>
      </c>
      <c r="I41" s="12">
        <v>-596</v>
      </c>
      <c r="K41" s="219"/>
    </row>
    <row r="42" spans="1:11" ht="14.25" customHeight="1" x14ac:dyDescent="0.2">
      <c r="A42" s="24" t="s">
        <v>1745</v>
      </c>
      <c r="B42" s="669" t="s">
        <v>1968</v>
      </c>
      <c r="C42" s="12">
        <v>86699</v>
      </c>
      <c r="D42" s="12">
        <v>755</v>
      </c>
      <c r="E42" s="31">
        <v>715</v>
      </c>
      <c r="F42" s="31">
        <v>-211</v>
      </c>
      <c r="G42" s="12">
        <v>2505</v>
      </c>
      <c r="H42" s="31">
        <v>90</v>
      </c>
      <c r="I42" s="12">
        <v>-594</v>
      </c>
      <c r="K42" s="219"/>
    </row>
    <row r="43" spans="1:11" ht="14.25" customHeight="1" x14ac:dyDescent="0.2">
      <c r="A43" s="24" t="s">
        <v>1855</v>
      </c>
      <c r="B43" s="669" t="s">
        <v>1968</v>
      </c>
      <c r="C43" s="12">
        <v>88529</v>
      </c>
      <c r="D43" s="12">
        <v>760</v>
      </c>
      <c r="E43" s="31">
        <v>725</v>
      </c>
      <c r="F43" s="31">
        <v>168</v>
      </c>
      <c r="G43" s="12">
        <v>2569</v>
      </c>
      <c r="H43" s="31">
        <v>66</v>
      </c>
      <c r="I43" s="12">
        <v>-587</v>
      </c>
      <c r="K43" s="219"/>
    </row>
    <row r="44" spans="1:11" ht="14.25" customHeight="1" x14ac:dyDescent="0.2">
      <c r="A44" s="24" t="s">
        <v>2523</v>
      </c>
      <c r="B44" s="669" t="s">
        <v>1968</v>
      </c>
      <c r="C44" s="12">
        <v>90780</v>
      </c>
      <c r="D44" s="12">
        <v>756</v>
      </c>
      <c r="E44" s="31">
        <v>752</v>
      </c>
      <c r="F44" s="31">
        <v>588</v>
      </c>
      <c r="G44" s="12">
        <v>2102</v>
      </c>
      <c r="H44" s="31">
        <v>48</v>
      </c>
      <c r="I44" s="12">
        <v>-562</v>
      </c>
      <c r="K44" s="219"/>
    </row>
    <row r="45" spans="1:11" ht="14.25" customHeight="1" x14ac:dyDescent="0.2">
      <c r="A45" s="24" t="s">
        <v>2524</v>
      </c>
      <c r="B45" s="669" t="s">
        <v>1968</v>
      </c>
      <c r="C45" s="12">
        <v>92960</v>
      </c>
      <c r="D45" s="12">
        <v>851</v>
      </c>
      <c r="E45" s="31">
        <v>755</v>
      </c>
      <c r="F45" s="31">
        <v>611</v>
      </c>
      <c r="G45" s="12">
        <v>1245</v>
      </c>
      <c r="H45" s="31">
        <v>206</v>
      </c>
      <c r="I45" s="12">
        <v>-557</v>
      </c>
      <c r="K45" s="219"/>
    </row>
    <row r="46" spans="1:11" ht="14.25" customHeight="1" x14ac:dyDescent="0.2">
      <c r="A46" s="9" t="s">
        <v>2525</v>
      </c>
      <c r="B46" s="669" t="s">
        <v>1968</v>
      </c>
      <c r="C46" s="12">
        <v>94561</v>
      </c>
      <c r="D46" s="12">
        <v>826</v>
      </c>
      <c r="E46" s="31">
        <v>825</v>
      </c>
      <c r="F46" s="31">
        <v>588</v>
      </c>
      <c r="G46" s="12">
        <v>2804</v>
      </c>
      <c r="H46" s="31">
        <v>138</v>
      </c>
      <c r="I46" s="12">
        <v>0</v>
      </c>
      <c r="K46" s="219"/>
    </row>
    <row r="47" spans="1:11" ht="12.75" customHeight="1" x14ac:dyDescent="0.2">
      <c r="A47" s="9" t="s">
        <v>2526</v>
      </c>
      <c r="B47" s="669" t="s">
        <v>1968</v>
      </c>
      <c r="C47" s="12">
        <v>98092</v>
      </c>
      <c r="D47" s="12">
        <v>753</v>
      </c>
      <c r="E47" s="31">
        <v>858</v>
      </c>
      <c r="F47" s="31">
        <v>680</v>
      </c>
      <c r="G47" s="12">
        <v>3727</v>
      </c>
      <c r="H47" s="31">
        <v>92</v>
      </c>
      <c r="I47" s="12">
        <v>0</v>
      </c>
      <c r="K47" s="219"/>
    </row>
    <row r="48" spans="1:11" ht="12.75" customHeight="1" x14ac:dyDescent="0.2">
      <c r="A48" s="9" t="s">
        <v>2527</v>
      </c>
      <c r="B48" s="669" t="s">
        <v>1968</v>
      </c>
      <c r="C48" s="12">
        <v>102486</v>
      </c>
      <c r="D48" s="12">
        <v>810</v>
      </c>
      <c r="E48" s="31">
        <v>896</v>
      </c>
      <c r="F48" s="31">
        <v>-298</v>
      </c>
      <c r="G48" s="12">
        <v>3892</v>
      </c>
      <c r="H48" s="31">
        <v>84</v>
      </c>
      <c r="I48" s="12">
        <v>0</v>
      </c>
      <c r="K48" s="219"/>
    </row>
    <row r="49" spans="1:11" ht="12.75" customHeight="1" x14ac:dyDescent="0.2">
      <c r="A49" s="9" t="s">
        <v>2528</v>
      </c>
      <c r="B49" s="669" t="s">
        <v>1970</v>
      </c>
      <c r="C49" s="12">
        <v>106078</v>
      </c>
    </row>
    <row r="50" spans="1:11" ht="12.75" customHeight="1" x14ac:dyDescent="0.2">
      <c r="A50" s="9"/>
      <c r="B50" s="9"/>
      <c r="C50" s="12"/>
      <c r="D50" s="12"/>
      <c r="E50" s="24"/>
      <c r="F50" s="12"/>
      <c r="G50" s="12"/>
      <c r="H50" s="24"/>
      <c r="I50" s="12"/>
    </row>
    <row r="51" spans="1:11" ht="18" x14ac:dyDescent="0.25">
      <c r="A51" s="846" t="s">
        <v>221</v>
      </c>
      <c r="B51" s="846"/>
      <c r="C51" s="846"/>
      <c r="D51" s="846"/>
      <c r="E51" s="846"/>
      <c r="F51" s="846"/>
      <c r="G51" s="846"/>
      <c r="H51" s="846"/>
      <c r="I51" s="846"/>
    </row>
    <row r="52" spans="1:11" x14ac:dyDescent="0.2">
      <c r="C52" s="206"/>
      <c r="D52" s="206"/>
      <c r="E52" s="206"/>
      <c r="F52" s="206"/>
      <c r="G52" s="206"/>
      <c r="H52" s="206"/>
      <c r="I52" s="222"/>
    </row>
    <row r="53" spans="1:11" ht="15.75" x14ac:dyDescent="0.25">
      <c r="C53" s="206"/>
      <c r="D53" s="847" t="s">
        <v>978</v>
      </c>
      <c r="E53" s="847"/>
      <c r="F53" s="847"/>
      <c r="G53" s="847"/>
      <c r="H53" s="847"/>
      <c r="I53" s="847"/>
    </row>
    <row r="54" spans="1:11" ht="4.5" customHeight="1" thickBot="1" x14ac:dyDescent="0.25">
      <c r="D54" s="6"/>
      <c r="E54" s="6"/>
      <c r="F54" s="6"/>
      <c r="G54" s="6"/>
      <c r="H54" s="6"/>
      <c r="I54" s="6"/>
    </row>
    <row r="55" spans="1:11" ht="4.5" customHeight="1" x14ac:dyDescent="0.2">
      <c r="D55" s="7"/>
      <c r="E55" s="7"/>
      <c r="F55" s="7"/>
      <c r="G55" s="7"/>
      <c r="H55" s="7"/>
      <c r="I55" s="7"/>
    </row>
    <row r="56" spans="1:11" s="15" customFormat="1" ht="15.75" x14ac:dyDescent="0.25">
      <c r="A56" s="10"/>
      <c r="B56" s="10"/>
      <c r="D56" s="32"/>
      <c r="E56" s="32"/>
      <c r="F56" s="32" t="s">
        <v>539</v>
      </c>
      <c r="G56" s="32" t="s">
        <v>539</v>
      </c>
      <c r="H56" s="32" t="s">
        <v>539</v>
      </c>
      <c r="I56" s="201"/>
    </row>
    <row r="57" spans="1:11" s="15" customFormat="1" ht="15.75" customHeight="1" x14ac:dyDescent="0.25">
      <c r="A57" s="10"/>
      <c r="B57" s="10"/>
      <c r="C57" s="205" t="s">
        <v>979</v>
      </c>
      <c r="D57" s="32"/>
      <c r="E57" s="32"/>
      <c r="F57" s="32" t="s">
        <v>351</v>
      </c>
      <c r="G57" s="32" t="s">
        <v>541</v>
      </c>
      <c r="H57" s="32" t="s">
        <v>349</v>
      </c>
      <c r="I57" s="201"/>
    </row>
    <row r="58" spans="1:11" s="15" customFormat="1" ht="17.25" customHeight="1" x14ac:dyDescent="0.25">
      <c r="A58" s="10" t="s">
        <v>537</v>
      </c>
      <c r="B58" s="10"/>
      <c r="C58" s="32" t="s">
        <v>538</v>
      </c>
      <c r="D58" s="32" t="s">
        <v>810</v>
      </c>
      <c r="E58" s="32" t="s">
        <v>811</v>
      </c>
      <c r="F58" s="32" t="s">
        <v>540</v>
      </c>
      <c r="G58" s="32" t="s">
        <v>540</v>
      </c>
      <c r="H58" s="32" t="s">
        <v>540</v>
      </c>
      <c r="I58" s="201" t="s">
        <v>350</v>
      </c>
    </row>
    <row r="59" spans="1:11" s="3" customFormat="1" ht="4.5" customHeight="1" thickBot="1" x14ac:dyDescent="0.25">
      <c r="A59" s="190"/>
      <c r="B59" s="190"/>
      <c r="C59" s="4"/>
      <c r="D59" s="4"/>
      <c r="E59" s="4"/>
      <c r="F59" s="4"/>
      <c r="G59" s="4"/>
      <c r="H59" s="4"/>
      <c r="I59" s="6"/>
    </row>
    <row r="60" spans="1:11" s="3" customFormat="1" ht="4.5" customHeight="1" x14ac:dyDescent="0.2">
      <c r="A60" s="148"/>
      <c r="B60" s="148"/>
      <c r="I60" s="7"/>
    </row>
    <row r="61" spans="1:11" ht="14.25" customHeight="1" x14ac:dyDescent="0.2">
      <c r="A61" s="24" t="s">
        <v>1552</v>
      </c>
      <c r="B61" s="669" t="s">
        <v>1968</v>
      </c>
      <c r="C61" s="12">
        <v>17654</v>
      </c>
      <c r="D61" s="12">
        <v>147</v>
      </c>
      <c r="E61" s="31">
        <v>190</v>
      </c>
      <c r="F61" s="31">
        <v>-16</v>
      </c>
      <c r="G61" s="12">
        <v>193</v>
      </c>
      <c r="H61" s="31">
        <v>-220</v>
      </c>
      <c r="I61" s="12">
        <v>-39</v>
      </c>
      <c r="K61" s="219"/>
    </row>
    <row r="62" spans="1:11" ht="14.25" customHeight="1" x14ac:dyDescent="0.2">
      <c r="A62" s="24" t="s">
        <v>1623</v>
      </c>
      <c r="B62" s="669" t="s">
        <v>1968</v>
      </c>
      <c r="C62" s="12">
        <v>17529</v>
      </c>
      <c r="D62" s="12">
        <v>148</v>
      </c>
      <c r="E62" s="31">
        <v>150</v>
      </c>
      <c r="F62" s="31">
        <v>71</v>
      </c>
      <c r="G62" s="12">
        <v>51</v>
      </c>
      <c r="H62" s="31">
        <v>-172</v>
      </c>
      <c r="I62" s="12">
        <v>-42</v>
      </c>
      <c r="K62" s="219"/>
    </row>
    <row r="63" spans="1:11" ht="14.25" customHeight="1" x14ac:dyDescent="0.2">
      <c r="A63" s="24" t="s">
        <v>1646</v>
      </c>
      <c r="B63" s="669" t="s">
        <v>1968</v>
      </c>
      <c r="C63" s="12">
        <v>17435</v>
      </c>
      <c r="D63" s="12">
        <v>162</v>
      </c>
      <c r="E63" s="31">
        <v>158</v>
      </c>
      <c r="F63" s="31">
        <v>157</v>
      </c>
      <c r="G63" s="12">
        <v>53</v>
      </c>
      <c r="H63" s="31">
        <v>-48</v>
      </c>
      <c r="I63" s="12">
        <v>76</v>
      </c>
      <c r="K63" s="219"/>
    </row>
    <row r="64" spans="1:11" ht="14.25" customHeight="1" x14ac:dyDescent="0.2">
      <c r="A64" s="24" t="s">
        <v>1745</v>
      </c>
      <c r="B64" s="669" t="s">
        <v>1968</v>
      </c>
      <c r="C64" s="12">
        <v>17677</v>
      </c>
      <c r="D64" s="12">
        <v>137</v>
      </c>
      <c r="E64" s="31">
        <v>179</v>
      </c>
      <c r="F64" s="31">
        <v>115</v>
      </c>
      <c r="G64" s="12">
        <v>104</v>
      </c>
      <c r="H64" s="31">
        <v>-82</v>
      </c>
      <c r="I64" s="12">
        <v>65</v>
      </c>
      <c r="K64" s="219"/>
    </row>
    <row r="65" spans="1:11" ht="14.25" customHeight="1" x14ac:dyDescent="0.2">
      <c r="A65" s="24" t="s">
        <v>1855</v>
      </c>
      <c r="B65" s="669" t="s">
        <v>1968</v>
      </c>
      <c r="C65" s="12">
        <v>17837</v>
      </c>
      <c r="D65" s="12">
        <v>163</v>
      </c>
      <c r="E65" s="31">
        <v>162</v>
      </c>
      <c r="F65" s="31">
        <v>97</v>
      </c>
      <c r="G65" s="12">
        <v>290</v>
      </c>
      <c r="H65" s="31">
        <v>-12</v>
      </c>
      <c r="I65" s="12">
        <v>62</v>
      </c>
      <c r="K65" s="219"/>
    </row>
    <row r="66" spans="1:11" ht="14.25" customHeight="1" x14ac:dyDescent="0.2">
      <c r="A66" s="24" t="s">
        <v>2523</v>
      </c>
      <c r="B66" s="669" t="s">
        <v>1968</v>
      </c>
      <c r="C66" s="12">
        <v>18275</v>
      </c>
      <c r="D66" s="12">
        <v>168</v>
      </c>
      <c r="E66" s="31">
        <v>179</v>
      </c>
      <c r="F66" s="31">
        <v>158</v>
      </c>
      <c r="G66" s="12">
        <v>264</v>
      </c>
      <c r="H66" s="31">
        <v>49</v>
      </c>
      <c r="I66" s="12">
        <v>56</v>
      </c>
      <c r="K66" s="219"/>
    </row>
    <row r="67" spans="1:11" ht="14.25" customHeight="1" x14ac:dyDescent="0.2">
      <c r="A67" s="24" t="s">
        <v>2524</v>
      </c>
      <c r="B67" s="669" t="s">
        <v>1968</v>
      </c>
      <c r="C67" s="12">
        <v>18791</v>
      </c>
      <c r="D67" s="12">
        <v>153</v>
      </c>
      <c r="E67" s="31">
        <v>188</v>
      </c>
      <c r="F67" s="31">
        <v>236</v>
      </c>
      <c r="G67" s="12">
        <v>126</v>
      </c>
      <c r="H67" s="31">
        <v>-31</v>
      </c>
      <c r="I67" s="12">
        <v>115</v>
      </c>
      <c r="K67" s="219"/>
    </row>
    <row r="68" spans="1:11" ht="14.25" customHeight="1" x14ac:dyDescent="0.2">
      <c r="A68" s="9" t="s">
        <v>2525</v>
      </c>
      <c r="B68" s="669" t="s">
        <v>1968</v>
      </c>
      <c r="C68" s="12">
        <v>19202</v>
      </c>
      <c r="D68" s="12">
        <v>161</v>
      </c>
      <c r="E68" s="31">
        <v>185</v>
      </c>
      <c r="F68" s="31">
        <v>322</v>
      </c>
      <c r="G68" s="12">
        <v>133</v>
      </c>
      <c r="H68" s="31">
        <v>22</v>
      </c>
      <c r="I68" s="12">
        <v>0</v>
      </c>
      <c r="K68" s="219"/>
    </row>
    <row r="69" spans="1:11" ht="14.25" customHeight="1" x14ac:dyDescent="0.2">
      <c r="A69" s="9" t="s">
        <v>2526</v>
      </c>
      <c r="B69" s="669" t="s">
        <v>1968</v>
      </c>
      <c r="C69" s="12">
        <v>19655</v>
      </c>
      <c r="D69" s="12">
        <v>145</v>
      </c>
      <c r="E69" s="31">
        <v>230</v>
      </c>
      <c r="F69" s="31">
        <v>262</v>
      </c>
      <c r="G69" s="12">
        <v>478</v>
      </c>
      <c r="H69" s="31">
        <v>-35</v>
      </c>
      <c r="I69" s="12">
        <v>0</v>
      </c>
      <c r="K69" s="219"/>
    </row>
    <row r="70" spans="1:11" ht="12.75" customHeight="1" x14ac:dyDescent="0.2">
      <c r="A70" s="9" t="s">
        <v>2527</v>
      </c>
      <c r="B70" s="669" t="s">
        <v>1968</v>
      </c>
      <c r="C70" s="12">
        <v>20275</v>
      </c>
      <c r="D70" s="12">
        <v>156</v>
      </c>
      <c r="E70" s="31">
        <v>240</v>
      </c>
      <c r="F70" s="31">
        <v>179</v>
      </c>
      <c r="G70" s="12">
        <v>284</v>
      </c>
      <c r="H70" s="31">
        <v>-21</v>
      </c>
      <c r="I70" s="12">
        <v>0</v>
      </c>
      <c r="K70" s="219"/>
    </row>
    <row r="71" spans="1:11" ht="12.75" customHeight="1" x14ac:dyDescent="0.2">
      <c r="A71" s="9" t="s">
        <v>2528</v>
      </c>
      <c r="B71" s="669" t="s">
        <v>1970</v>
      </c>
      <c r="C71" s="12">
        <v>20633</v>
      </c>
      <c r="D71" s="12"/>
      <c r="K71" s="219"/>
    </row>
    <row r="72" spans="1:11" ht="12.75" customHeight="1" x14ac:dyDescent="0.2">
      <c r="A72" s="9"/>
      <c r="B72" s="9"/>
      <c r="C72" s="80"/>
      <c r="D72" s="11"/>
      <c r="E72" s="11"/>
      <c r="F72" s="11"/>
      <c r="G72" s="11"/>
      <c r="H72" s="11"/>
      <c r="I72" s="11"/>
    </row>
    <row r="73" spans="1:11" ht="14.25" x14ac:dyDescent="0.2">
      <c r="A73" s="9" t="s">
        <v>816</v>
      </c>
      <c r="B73" s="9"/>
    </row>
    <row r="74" spans="1:11" ht="12" customHeight="1" x14ac:dyDescent="0.2">
      <c r="A74" s="9"/>
      <c r="B74" s="9"/>
    </row>
    <row r="75" spans="1:11" ht="14.25" x14ac:dyDescent="0.2">
      <c r="A75" s="9" t="s">
        <v>1441</v>
      </c>
      <c r="B75" s="9"/>
    </row>
    <row r="76" spans="1:11" s="19" customFormat="1" ht="14.25" x14ac:dyDescent="0.2">
      <c r="A76" s="838" t="s">
        <v>2367</v>
      </c>
      <c r="B76" s="838"/>
      <c r="C76" s="838"/>
      <c r="D76" s="838"/>
      <c r="E76" s="838"/>
      <c r="F76" s="838"/>
      <c r="G76" s="838"/>
      <c r="H76" s="741"/>
      <c r="I76" s="741"/>
    </row>
    <row r="77" spans="1:11" s="19" customFormat="1" ht="12.75" customHeight="1" x14ac:dyDescent="0.2">
      <c r="A77" s="838" t="s">
        <v>2368</v>
      </c>
      <c r="B77" s="838"/>
      <c r="C77" s="838"/>
      <c r="D77" s="838"/>
      <c r="E77" s="838"/>
      <c r="F77" s="838"/>
      <c r="G77" s="838"/>
      <c r="H77" s="838"/>
      <c r="I77" s="838"/>
    </row>
    <row r="78" spans="1:11" ht="12.75" customHeight="1" x14ac:dyDescent="0.2">
      <c r="A78" s="24"/>
      <c r="B78" s="24"/>
      <c r="C78" s="206"/>
      <c r="D78" s="206"/>
      <c r="E78" s="206"/>
      <c r="F78" s="206"/>
      <c r="G78" s="206"/>
      <c r="H78" s="206"/>
      <c r="I78" s="206"/>
    </row>
    <row r="79" spans="1:11" ht="14.25" customHeight="1" x14ac:dyDescent="0.2">
      <c r="C79" s="206"/>
      <c r="D79" s="206"/>
      <c r="E79" s="206"/>
      <c r="F79" s="206"/>
      <c r="G79" s="206"/>
      <c r="H79" s="206"/>
      <c r="I79" s="206"/>
    </row>
    <row r="81" spans="1:9" x14ac:dyDescent="0.2">
      <c r="F81" s="223"/>
      <c r="G81" s="223"/>
      <c r="H81" s="223"/>
      <c r="I81" s="223"/>
    </row>
    <row r="82" spans="1:9" x14ac:dyDescent="0.2">
      <c r="C82" s="219"/>
      <c r="D82" s="219"/>
      <c r="E82" s="219"/>
      <c r="F82" s="219"/>
      <c r="G82" s="219"/>
      <c r="H82" s="219"/>
    </row>
    <row r="83" spans="1:9" ht="14.25" x14ac:dyDescent="0.2">
      <c r="A83" s="9"/>
      <c r="B83" s="9"/>
      <c r="C83" s="219"/>
      <c r="D83" s="219"/>
      <c r="E83" s="219"/>
      <c r="F83" s="219"/>
      <c r="G83" s="219"/>
      <c r="H83" s="219"/>
    </row>
    <row r="84" spans="1:9" ht="14.25" x14ac:dyDescent="0.2">
      <c r="A84" s="9"/>
      <c r="B84" s="9"/>
      <c r="C84" s="219"/>
      <c r="D84" s="219"/>
      <c r="E84" s="219"/>
      <c r="F84" s="219"/>
      <c r="G84" s="219"/>
      <c r="H84" s="219"/>
    </row>
    <row r="85" spans="1:9" ht="14.25" x14ac:dyDescent="0.2">
      <c r="A85" s="9"/>
      <c r="B85" s="9"/>
      <c r="C85" s="219"/>
      <c r="D85" s="219"/>
      <c r="E85" s="219"/>
      <c r="F85" s="219"/>
      <c r="G85" s="219"/>
      <c r="H85" s="219"/>
    </row>
    <row r="86" spans="1:9" ht="14.25" x14ac:dyDescent="0.2">
      <c r="A86" s="9"/>
      <c r="B86" s="9"/>
      <c r="C86" s="219"/>
      <c r="D86" s="219"/>
      <c r="E86" s="219"/>
      <c r="F86" s="219"/>
      <c r="G86" s="219"/>
      <c r="H86" s="219"/>
    </row>
    <row r="87" spans="1:9" ht="14.25" x14ac:dyDescent="0.2">
      <c r="A87" s="9"/>
      <c r="B87" s="9"/>
      <c r="C87" s="219"/>
      <c r="D87" s="219"/>
      <c r="E87" s="219"/>
      <c r="F87" s="219"/>
      <c r="G87" s="219"/>
      <c r="H87" s="219"/>
    </row>
    <row r="88" spans="1:9" ht="14.25" x14ac:dyDescent="0.2">
      <c r="A88" s="9"/>
      <c r="B88" s="9"/>
      <c r="C88" s="219"/>
      <c r="D88" s="219"/>
      <c r="E88" s="219"/>
      <c r="F88" s="219"/>
      <c r="G88" s="219"/>
      <c r="H88" s="219"/>
    </row>
    <row r="89" spans="1:9" ht="14.25" x14ac:dyDescent="0.2">
      <c r="A89" s="9"/>
      <c r="B89" s="9"/>
      <c r="C89" s="219"/>
      <c r="D89" s="219"/>
      <c r="E89" s="219"/>
      <c r="F89" s="219"/>
      <c r="G89" s="219"/>
      <c r="H89" s="219"/>
    </row>
    <row r="90" spans="1:9" ht="14.25" x14ac:dyDescent="0.2">
      <c r="A90" s="9"/>
      <c r="B90" s="9"/>
      <c r="C90" s="219"/>
      <c r="D90" s="219"/>
      <c r="E90" s="219"/>
      <c r="F90" s="219"/>
      <c r="G90" s="219"/>
      <c r="H90" s="219"/>
    </row>
    <row r="91" spans="1:9" ht="14.25" x14ac:dyDescent="0.2">
      <c r="A91" s="9"/>
      <c r="B91" s="9"/>
      <c r="C91" s="219"/>
      <c r="D91" s="219"/>
      <c r="E91" s="219"/>
      <c r="F91" s="219"/>
      <c r="G91" s="219"/>
      <c r="H91" s="219"/>
    </row>
    <row r="92" spans="1:9" x14ac:dyDescent="0.2">
      <c r="C92" s="219"/>
      <c r="D92" s="223"/>
      <c r="E92" s="223"/>
      <c r="F92" s="223"/>
      <c r="G92" s="223"/>
      <c r="H92" s="223"/>
      <c r="I92" s="223"/>
    </row>
    <row r="93" spans="1:9" x14ac:dyDescent="0.2">
      <c r="C93" s="219"/>
      <c r="D93" s="223"/>
      <c r="E93" s="223"/>
      <c r="F93" s="223"/>
      <c r="G93" s="223"/>
      <c r="H93" s="223"/>
      <c r="I93" s="223"/>
    </row>
    <row r="94" spans="1:9" x14ac:dyDescent="0.2">
      <c r="C94" s="219"/>
      <c r="D94" s="223"/>
      <c r="E94" s="223"/>
      <c r="F94" s="223"/>
      <c r="G94" s="223"/>
      <c r="H94" s="223"/>
      <c r="I94" s="223"/>
    </row>
    <row r="95" spans="1:9" x14ac:dyDescent="0.2">
      <c r="C95" s="219"/>
    </row>
    <row r="96" spans="1:9" x14ac:dyDescent="0.2">
      <c r="C96" s="223"/>
    </row>
    <row r="97" spans="3:3" x14ac:dyDescent="0.2">
      <c r="C97" s="223"/>
    </row>
    <row r="98" spans="3:3" x14ac:dyDescent="0.2">
      <c r="C98" s="223"/>
    </row>
  </sheetData>
  <customSheetViews>
    <customSheetView guid="{F67F5823-51D5-4D47-B100-5B47C1E6BCB9}" showPageBreaks="1" fitToPage="1" printArea="1" topLeftCell="A49">
      <selection activeCell="C5" sqref="C5"/>
      <pageMargins left="0.75" right="0.75" top="1" bottom="1" header="0.5" footer="0.5"/>
      <printOptions horizontalCentered="1"/>
      <pageSetup scale="65" firstPageNumber="33" orientation="portrait" verticalDpi="300" r:id="rId1"/>
      <headerFooter alignWithMargins="0">
        <oddFooter>&amp;C&amp;P</oddFooter>
      </headerFooter>
    </customSheetView>
    <customSheetView guid="{9014CDA8-C3FC-41E6-A045-DAEFC55B82B1}" showPageBreaks="1" fitToPage="1" printArea="1" topLeftCell="A38">
      <selection activeCell="C5" sqref="C5"/>
      <pageMargins left="0.75" right="0.75" top="1" bottom="1" header="0.5" footer="0.5"/>
      <printOptions horizontalCentered="1"/>
      <pageSetup scale="66" firstPageNumber="33" orientation="portrait" verticalDpi="300" r:id="rId2"/>
      <headerFooter alignWithMargins="0">
        <oddFooter>&amp;C&amp;P</oddFooter>
      </headerFooter>
    </customSheetView>
  </customSheetViews>
  <mergeCells count="12">
    <mergeCell ref="A76:G76"/>
    <mergeCell ref="D31:I31"/>
    <mergeCell ref="A51:I51"/>
    <mergeCell ref="D53:I53"/>
    <mergeCell ref="A77:I77"/>
    <mergeCell ref="A29:I29"/>
    <mergeCell ref="D9:I9"/>
    <mergeCell ref="A1:I1"/>
    <mergeCell ref="A3:I3"/>
    <mergeCell ref="A7:I7"/>
    <mergeCell ref="A4:I4"/>
    <mergeCell ref="A14:B14"/>
  </mergeCells>
  <phoneticPr fontId="0" type="noConversion"/>
  <hyperlinks>
    <hyperlink ref="A76:G76" r:id="rId3" display="Table 17-10-0152-01 - Population estimates, July 1, by census division, 2021 boundaries" xr:uid="{00000000-0004-0000-0200-000001000000}"/>
    <hyperlink ref="A76" r:id="rId4" display="Table 051-0062 - Estimates of population by census division, sex and age group for July 1" xr:uid="{00000000-0004-0000-0200-000003000000}"/>
    <hyperlink ref="A77" r:id="rId5" display="Table 051-0063 - Components of population growth by census division, sex and age group for the period from July 1 to June 30" xr:uid="{00000000-0004-0000-0200-000002000000}"/>
    <hyperlink ref="A77:I77" r:id="rId6" display="Table 17-10-0153-01 - Components of population change by census division, 2021 boundaries" xr:uid="{00000000-0004-0000-0200-000000000000}"/>
  </hyperlinks>
  <printOptions horizontalCentered="1"/>
  <pageMargins left="0.74803149606299202" right="0.74803149606299202" top="0.98425196850393704" bottom="0.98425196850393704" header="0.511811023622047" footer="0.511811023622047"/>
  <pageSetup scale="66" firstPageNumber="29" orientation="portrait" useFirstPageNumber="1" r:id="rId7"/>
  <headerFooter differentFirst="1" alignWithMargins="0"/>
  <rowBreaks count="1" manualBreakCount="1">
    <brk id="77" max="8"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FF0000"/>
    <pageSetUpPr fitToPage="1"/>
  </sheetPr>
  <dimension ref="A1:J53"/>
  <sheetViews>
    <sheetView zoomScaleNormal="100" workbookViewId="0">
      <selection sqref="A1:I1"/>
    </sheetView>
  </sheetViews>
  <sheetFormatPr defaultRowHeight="12.75" x14ac:dyDescent="0.2"/>
  <cols>
    <col min="1" max="1" width="25.140625" customWidth="1"/>
    <col min="2" max="2" width="12.7109375" customWidth="1"/>
    <col min="3" max="3" width="9.7109375" customWidth="1"/>
    <col min="4" max="4" width="12.7109375" customWidth="1"/>
    <col min="5" max="5" width="9.7109375" customWidth="1"/>
    <col min="6" max="6" width="12.7109375" customWidth="1"/>
    <col min="7" max="7" width="9.7109375" customWidth="1"/>
    <col min="8" max="8" width="12.7109375" customWidth="1"/>
    <col min="9" max="9" width="9.7109375" customWidth="1"/>
  </cols>
  <sheetData>
    <row r="1" spans="1:9" ht="18" x14ac:dyDescent="0.25">
      <c r="A1" s="837" t="s">
        <v>2289</v>
      </c>
      <c r="B1" s="837"/>
      <c r="C1" s="837"/>
      <c r="D1" s="837"/>
      <c r="E1" s="837"/>
      <c r="F1" s="837"/>
      <c r="G1" s="837"/>
      <c r="H1" s="837"/>
      <c r="I1" s="837"/>
    </row>
    <row r="2" spans="1:9" ht="18" x14ac:dyDescent="0.25">
      <c r="A2" s="25"/>
    </row>
    <row r="3" spans="1:9" ht="18" x14ac:dyDescent="0.25">
      <c r="A3" s="837" t="s">
        <v>2317</v>
      </c>
      <c r="B3" s="837"/>
      <c r="C3" s="837"/>
      <c r="D3" s="837"/>
      <c r="E3" s="837"/>
      <c r="F3" s="837"/>
      <c r="G3" s="837"/>
      <c r="H3" s="837"/>
      <c r="I3" s="837"/>
    </row>
    <row r="4" spans="1:9" ht="18" x14ac:dyDescent="0.25">
      <c r="A4" s="837" t="s">
        <v>1538</v>
      </c>
      <c r="B4" s="837"/>
      <c r="C4" s="837"/>
      <c r="D4" s="837"/>
      <c r="E4" s="837"/>
      <c r="F4" s="837"/>
      <c r="G4" s="837"/>
      <c r="H4" s="837"/>
      <c r="I4" s="837"/>
    </row>
    <row r="5" spans="1:9" ht="18" x14ac:dyDescent="0.25">
      <c r="A5" s="837" t="s">
        <v>381</v>
      </c>
      <c r="B5" s="837"/>
      <c r="C5" s="837"/>
      <c r="D5" s="837"/>
      <c r="E5" s="837"/>
      <c r="F5" s="837"/>
      <c r="G5" s="837"/>
      <c r="H5" s="837"/>
      <c r="I5" s="837"/>
    </row>
    <row r="8" spans="1:9" ht="15.75" x14ac:dyDescent="0.25">
      <c r="D8" s="32" t="s">
        <v>315</v>
      </c>
      <c r="F8" s="32" t="s">
        <v>415</v>
      </c>
      <c r="H8" s="32" t="s">
        <v>1865</v>
      </c>
    </row>
    <row r="9" spans="1:9" s="15" customFormat="1" ht="15.75" x14ac:dyDescent="0.25">
      <c r="A9" s="26" t="s">
        <v>975</v>
      </c>
      <c r="B9" s="32" t="s">
        <v>18</v>
      </c>
      <c r="C9" s="32" t="s">
        <v>706</v>
      </c>
      <c r="D9" s="32" t="s">
        <v>1055</v>
      </c>
      <c r="E9" s="32" t="s">
        <v>706</v>
      </c>
      <c r="F9" s="32" t="s">
        <v>1055</v>
      </c>
      <c r="G9" s="32" t="s">
        <v>706</v>
      </c>
      <c r="H9" s="32" t="s">
        <v>1866</v>
      </c>
      <c r="I9" s="32" t="s">
        <v>706</v>
      </c>
    </row>
    <row r="10" spans="1:9" s="15" customFormat="1" ht="15.75" x14ac:dyDescent="0.25">
      <c r="A10" s="26" t="s">
        <v>1122</v>
      </c>
      <c r="B10" s="32" t="s">
        <v>937</v>
      </c>
      <c r="C10" s="32" t="s">
        <v>78</v>
      </c>
      <c r="D10" s="32" t="s">
        <v>414</v>
      </c>
      <c r="E10" s="32" t="s">
        <v>78</v>
      </c>
      <c r="F10" s="32" t="s">
        <v>414</v>
      </c>
      <c r="G10" s="32" t="s">
        <v>78</v>
      </c>
      <c r="H10" s="32" t="s">
        <v>414</v>
      </c>
      <c r="I10" s="32" t="s">
        <v>78</v>
      </c>
    </row>
    <row r="11" spans="1:9" ht="4.5" customHeight="1" thickBot="1" x14ac:dyDescent="0.25">
      <c r="A11" s="22"/>
      <c r="B11" s="22"/>
      <c r="C11" s="22"/>
      <c r="D11" s="22"/>
      <c r="E11" s="22"/>
      <c r="F11" s="22"/>
      <c r="G11" s="22"/>
      <c r="H11" s="22"/>
      <c r="I11" s="22"/>
    </row>
    <row r="12" spans="1:9" ht="4.5" customHeight="1" x14ac:dyDescent="0.2"/>
    <row r="13" spans="1:9" s="24" customFormat="1" ht="14.25" x14ac:dyDescent="0.2">
      <c r="A13" s="24" t="s">
        <v>938</v>
      </c>
      <c r="B13" s="12">
        <v>12090</v>
      </c>
      <c r="C13" s="59">
        <v>9.4158878504672909</v>
      </c>
      <c r="D13" s="12">
        <v>43237</v>
      </c>
      <c r="E13" s="59">
        <v>0.66451018865929457</v>
      </c>
      <c r="F13" s="12">
        <v>44610</v>
      </c>
      <c r="G13" s="59">
        <v>0.77902564690038256</v>
      </c>
      <c r="H13" s="12">
        <v>138</v>
      </c>
      <c r="I13" s="59">
        <v>1.2363552962593982E-2</v>
      </c>
    </row>
    <row r="14" spans="1:9" s="24" customFormat="1" ht="12" customHeight="1" x14ac:dyDescent="0.2">
      <c r="B14" s="12"/>
      <c r="C14" s="59"/>
      <c r="D14" s="12"/>
      <c r="E14" s="59"/>
      <c r="F14" s="12"/>
      <c r="G14" s="59"/>
      <c r="H14" s="12"/>
      <c r="I14" s="59"/>
    </row>
    <row r="15" spans="1:9" s="24" customFormat="1" ht="14.25" x14ac:dyDescent="0.2">
      <c r="A15" s="24" t="s">
        <v>967</v>
      </c>
      <c r="B15" s="12">
        <v>6760</v>
      </c>
      <c r="C15" s="59">
        <v>5.2647975077881615</v>
      </c>
      <c r="D15" s="12">
        <v>85292</v>
      </c>
      <c r="E15" s="59">
        <v>1.3108541992073584</v>
      </c>
      <c r="F15" s="12">
        <v>70334</v>
      </c>
      <c r="G15" s="59">
        <v>1.2282445606162631</v>
      </c>
      <c r="H15" s="12">
        <v>464</v>
      </c>
      <c r="I15" s="59">
        <v>4.1570207062634833E-2</v>
      </c>
    </row>
    <row r="16" spans="1:9" s="24" customFormat="1" ht="14.25" x14ac:dyDescent="0.2">
      <c r="A16" s="24" t="s">
        <v>968</v>
      </c>
      <c r="B16" s="12">
        <v>8270</v>
      </c>
      <c r="C16" s="59">
        <v>6.4408099688473524</v>
      </c>
      <c r="D16" s="12">
        <v>144981</v>
      </c>
      <c r="E16" s="59">
        <v>2.2282154557904845</v>
      </c>
      <c r="F16" s="12">
        <v>119403</v>
      </c>
      <c r="G16" s="59">
        <v>2.0851378461521266</v>
      </c>
      <c r="H16" s="12">
        <v>1706</v>
      </c>
      <c r="I16" s="59">
        <v>0.15284218372598066</v>
      </c>
    </row>
    <row r="17" spans="1:10" s="24" customFormat="1" ht="12.75" customHeight="1" x14ac:dyDescent="0.2">
      <c r="B17" s="12"/>
      <c r="C17" s="59"/>
      <c r="D17" s="12"/>
      <c r="E17" s="59"/>
      <c r="F17" s="12"/>
      <c r="G17" s="59"/>
      <c r="H17" s="12"/>
      <c r="I17" s="59"/>
    </row>
    <row r="18" spans="1:10" s="24" customFormat="1" ht="14.25" x14ac:dyDescent="0.2">
      <c r="A18" s="24" t="s">
        <v>970</v>
      </c>
      <c r="B18" s="12">
        <v>11280</v>
      </c>
      <c r="C18" s="59">
        <v>8.7850467289719631</v>
      </c>
      <c r="D18" s="12">
        <v>253899</v>
      </c>
      <c r="E18" s="59">
        <v>3.9021780509842547</v>
      </c>
      <c r="F18" s="12">
        <v>205040</v>
      </c>
      <c r="G18" s="59">
        <v>3.5806191132135048</v>
      </c>
      <c r="H18" s="12">
        <v>5143</v>
      </c>
      <c r="I18" s="59">
        <v>0.46076632526536843</v>
      </c>
    </row>
    <row r="19" spans="1:10" s="24" customFormat="1" ht="14.25" x14ac:dyDescent="0.2">
      <c r="A19" s="24" t="s">
        <v>971</v>
      </c>
      <c r="B19" s="12">
        <v>9300</v>
      </c>
      <c r="C19" s="59">
        <v>7.2429906542056068</v>
      </c>
      <c r="D19" s="12">
        <v>255261</v>
      </c>
      <c r="E19" s="59">
        <v>3.9231106521581101</v>
      </c>
      <c r="F19" s="12">
        <v>230960</v>
      </c>
      <c r="G19" s="59">
        <v>4.0332607802759997</v>
      </c>
      <c r="H19" s="12">
        <v>12237</v>
      </c>
      <c r="I19" s="59">
        <v>1.0963246203134966</v>
      </c>
    </row>
    <row r="20" spans="1:10" s="24" customFormat="1" ht="12.75" customHeight="1" x14ac:dyDescent="0.2">
      <c r="B20" s="12"/>
      <c r="C20" s="59"/>
      <c r="D20" s="12"/>
      <c r="E20" s="59"/>
      <c r="F20" s="12"/>
      <c r="G20" s="59"/>
      <c r="H20" s="12"/>
      <c r="I20" s="59"/>
    </row>
    <row r="21" spans="1:10" s="24" customFormat="1" ht="14.25" x14ac:dyDescent="0.2">
      <c r="A21" s="24" t="s">
        <v>972</v>
      </c>
      <c r="B21" s="12">
        <v>17720</v>
      </c>
      <c r="C21" s="59">
        <v>13.800623052959502</v>
      </c>
      <c r="D21" s="12">
        <v>619071</v>
      </c>
      <c r="E21" s="59">
        <v>9.5145127322316103</v>
      </c>
      <c r="F21" s="12">
        <v>572052</v>
      </c>
      <c r="G21" s="59">
        <v>9.9897596808038021</v>
      </c>
      <c r="H21" s="12">
        <v>53711</v>
      </c>
      <c r="I21" s="59">
        <v>4.8120202403904733</v>
      </c>
    </row>
    <row r="22" spans="1:10" s="24" customFormat="1" ht="14.25" x14ac:dyDescent="0.2">
      <c r="A22" s="24" t="s">
        <v>973</v>
      </c>
      <c r="B22" s="12">
        <v>15300</v>
      </c>
      <c r="C22" s="59">
        <v>11.915887850467289</v>
      </c>
      <c r="D22" s="12">
        <v>686144</v>
      </c>
      <c r="E22" s="59">
        <v>10.545358810450377</v>
      </c>
      <c r="F22" s="12">
        <v>639396</v>
      </c>
      <c r="G22" s="59">
        <v>11.165789789856916</v>
      </c>
      <c r="H22" s="12">
        <v>85272</v>
      </c>
      <c r="I22" s="59">
        <v>7.6396006393211158</v>
      </c>
    </row>
    <row r="23" spans="1:10" s="24" customFormat="1" ht="12.75" customHeight="1" x14ac:dyDescent="0.2">
      <c r="B23" s="12"/>
      <c r="C23" s="59"/>
      <c r="D23" s="12"/>
      <c r="E23" s="59"/>
      <c r="F23" s="12"/>
      <c r="G23" s="59"/>
      <c r="H23" s="12"/>
      <c r="I23" s="59"/>
    </row>
    <row r="24" spans="1:10" s="24" customFormat="1" ht="14.25" x14ac:dyDescent="0.2">
      <c r="A24" s="24" t="s">
        <v>974</v>
      </c>
      <c r="B24" s="12">
        <v>47680</v>
      </c>
      <c r="C24" s="59">
        <v>37.13395638629283</v>
      </c>
      <c r="D24" s="12">
        <v>4418711</v>
      </c>
      <c r="E24" s="59">
        <v>67.911244541501489</v>
      </c>
      <c r="F24" s="12">
        <v>3844587</v>
      </c>
      <c r="G24" s="59">
        <v>67.138127656126443</v>
      </c>
      <c r="H24" s="12">
        <v>957493</v>
      </c>
      <c r="I24" s="59">
        <v>85.782720411688402</v>
      </c>
    </row>
    <row r="25" spans="1:10" s="24" customFormat="1" ht="4.5" customHeight="1" x14ac:dyDescent="0.2">
      <c r="B25" s="52"/>
      <c r="C25" s="163"/>
      <c r="D25" s="52"/>
      <c r="E25" s="163"/>
      <c r="F25" s="52"/>
      <c r="G25" s="163"/>
      <c r="H25" s="52"/>
      <c r="I25" s="163"/>
    </row>
    <row r="26" spans="1:10" s="28" customFormat="1" ht="15" x14ac:dyDescent="0.25">
      <c r="A26" s="28" t="s">
        <v>988</v>
      </c>
      <c r="B26" s="50">
        <v>128400</v>
      </c>
      <c r="C26" s="744">
        <v>100</v>
      </c>
      <c r="D26" s="50">
        <v>6506597</v>
      </c>
      <c r="E26" s="588">
        <v>100</v>
      </c>
      <c r="F26" s="50">
        <v>5726384</v>
      </c>
      <c r="G26" s="588">
        <v>100</v>
      </c>
      <c r="H26" s="50">
        <v>1116184</v>
      </c>
      <c r="I26" s="588">
        <v>100</v>
      </c>
    </row>
    <row r="29" spans="1:10" ht="15.75" x14ac:dyDescent="0.25">
      <c r="D29" s="32" t="s">
        <v>315</v>
      </c>
      <c r="F29" s="32" t="s">
        <v>415</v>
      </c>
      <c r="H29" s="32" t="s">
        <v>1865</v>
      </c>
    </row>
    <row r="30" spans="1:10" ht="15.75" x14ac:dyDescent="0.25">
      <c r="A30" s="10" t="s">
        <v>975</v>
      </c>
      <c r="B30" s="32" t="s">
        <v>18</v>
      </c>
      <c r="C30" s="32" t="s">
        <v>706</v>
      </c>
      <c r="D30" s="32" t="s">
        <v>1055</v>
      </c>
      <c r="E30" s="32" t="s">
        <v>706</v>
      </c>
      <c r="F30" s="32" t="s">
        <v>1055</v>
      </c>
      <c r="G30" s="32" t="s">
        <v>706</v>
      </c>
      <c r="H30" s="32" t="s">
        <v>1866</v>
      </c>
      <c r="I30" s="32" t="s">
        <v>706</v>
      </c>
    </row>
    <row r="31" spans="1:10" ht="15.75" x14ac:dyDescent="0.25">
      <c r="A31" s="26" t="s">
        <v>1540</v>
      </c>
      <c r="B31" s="32" t="s">
        <v>937</v>
      </c>
      <c r="C31" s="32" t="s">
        <v>78</v>
      </c>
      <c r="D31" s="32" t="s">
        <v>414</v>
      </c>
      <c r="E31" s="32" t="s">
        <v>78</v>
      </c>
      <c r="F31" s="32" t="s">
        <v>414</v>
      </c>
      <c r="G31" s="32" t="s">
        <v>78</v>
      </c>
      <c r="H31" s="32" t="s">
        <v>414</v>
      </c>
      <c r="I31" s="32" t="s">
        <v>78</v>
      </c>
      <c r="J31" s="433"/>
    </row>
    <row r="32" spans="1:10" ht="4.5" customHeight="1" thickBot="1" x14ac:dyDescent="0.25">
      <c r="A32" s="22"/>
      <c r="B32" s="22"/>
      <c r="C32" s="22"/>
      <c r="D32" s="22"/>
      <c r="E32" s="22"/>
      <c r="F32" s="22"/>
      <c r="G32" s="22"/>
      <c r="H32" s="22"/>
      <c r="I32" s="22"/>
    </row>
    <row r="33" spans="1:10" ht="4.5" customHeight="1" x14ac:dyDescent="0.2"/>
    <row r="34" spans="1:10" s="31" customFormat="1" ht="14.25" x14ac:dyDescent="0.2">
      <c r="A34" s="24" t="s">
        <v>1539</v>
      </c>
      <c r="B34" s="12">
        <v>5500</v>
      </c>
      <c r="C34" s="59">
        <v>4.2834890965732084</v>
      </c>
      <c r="D34" s="12">
        <v>67872</v>
      </c>
      <c r="E34" s="59">
        <v>1.0431259228134153</v>
      </c>
      <c r="F34" s="12">
        <v>64327</v>
      </c>
      <c r="G34" s="59">
        <v>1.1233441557534389</v>
      </c>
      <c r="H34" s="12">
        <v>3084</v>
      </c>
      <c r="I34" s="59">
        <v>0.27629853142492639</v>
      </c>
      <c r="J34"/>
    </row>
    <row r="35" spans="1:10" ht="14.25" x14ac:dyDescent="0.2">
      <c r="A35" s="24"/>
      <c r="B35" s="12"/>
      <c r="C35" s="59"/>
      <c r="D35" s="12"/>
      <c r="E35" s="59"/>
      <c r="F35" s="12"/>
      <c r="G35" s="59"/>
      <c r="H35" s="12"/>
      <c r="I35" s="59"/>
    </row>
    <row r="36" spans="1:10" ht="12.75" customHeight="1" x14ac:dyDescent="0.2">
      <c r="A36" s="24" t="s">
        <v>1541</v>
      </c>
      <c r="B36" s="12">
        <v>20420</v>
      </c>
      <c r="C36" s="59">
        <v>15.903426791277258</v>
      </c>
      <c r="D36" s="12">
        <v>703474</v>
      </c>
      <c r="E36" s="59">
        <v>10.811703875313009</v>
      </c>
      <c r="F36" s="12">
        <v>658925</v>
      </c>
      <c r="G36" s="59">
        <v>11.506825249581585</v>
      </c>
      <c r="H36" s="12">
        <v>88169</v>
      </c>
      <c r="I36" s="59">
        <v>7.899145660572092</v>
      </c>
    </row>
    <row r="37" spans="1:10" ht="14.25" x14ac:dyDescent="0.2">
      <c r="A37" s="24" t="s">
        <v>1542</v>
      </c>
      <c r="B37" s="12">
        <v>18460</v>
      </c>
      <c r="C37" s="59">
        <v>14.376947040498441</v>
      </c>
      <c r="D37" s="12">
        <v>969410</v>
      </c>
      <c r="E37" s="59">
        <v>14.898878784101734</v>
      </c>
      <c r="F37" s="12">
        <v>860312</v>
      </c>
      <c r="G37" s="59">
        <v>15.023651924146197</v>
      </c>
      <c r="H37" s="12">
        <v>172328</v>
      </c>
      <c r="I37" s="59">
        <v>15.439031557520982</v>
      </c>
    </row>
    <row r="38" spans="1:10" ht="14.25" x14ac:dyDescent="0.2">
      <c r="A38" s="24"/>
      <c r="B38" s="12"/>
      <c r="C38" s="59"/>
      <c r="D38" s="12"/>
      <c r="E38" s="59"/>
      <c r="F38" s="12"/>
      <c r="G38" s="59"/>
      <c r="H38" s="12"/>
      <c r="I38" s="59"/>
    </row>
    <row r="39" spans="1:10" ht="12.75" customHeight="1" x14ac:dyDescent="0.2">
      <c r="A39" s="24" t="s">
        <v>1543</v>
      </c>
      <c r="B39" s="12">
        <v>18050</v>
      </c>
      <c r="C39" s="59">
        <v>14.057632398753894</v>
      </c>
      <c r="D39" s="12">
        <v>1122095</v>
      </c>
      <c r="E39" s="59">
        <v>17.245497146972529</v>
      </c>
      <c r="F39" s="12">
        <v>997786</v>
      </c>
      <c r="G39" s="59">
        <v>17.42436413625073</v>
      </c>
      <c r="H39" s="12">
        <v>224568</v>
      </c>
      <c r="I39" s="59">
        <v>20.119263490607285</v>
      </c>
    </row>
    <row r="40" spans="1:10" ht="14.25" x14ac:dyDescent="0.2">
      <c r="A40" s="24" t="s">
        <v>1544</v>
      </c>
      <c r="B40" s="12">
        <v>19910</v>
      </c>
      <c r="C40" s="59">
        <v>15.506230529595017</v>
      </c>
      <c r="D40" s="12">
        <v>1300440</v>
      </c>
      <c r="E40" s="59">
        <v>19.98648448643738</v>
      </c>
      <c r="F40" s="12">
        <v>1131294</v>
      </c>
      <c r="G40" s="59">
        <v>19.755817982168153</v>
      </c>
      <c r="H40" s="12">
        <v>261520</v>
      </c>
      <c r="I40" s="59">
        <v>23.429828773750565</v>
      </c>
    </row>
    <row r="41" spans="1:10" ht="14.25" x14ac:dyDescent="0.2">
      <c r="A41" s="24"/>
      <c r="B41" s="12"/>
      <c r="C41" s="59"/>
      <c r="D41" s="12"/>
      <c r="E41" s="59"/>
      <c r="F41" s="12"/>
      <c r="G41" s="59"/>
      <c r="H41" s="12"/>
      <c r="I41" s="59"/>
    </row>
    <row r="42" spans="1:10" ht="12.75" customHeight="1" x14ac:dyDescent="0.2">
      <c r="A42" s="24" t="s">
        <v>1545</v>
      </c>
      <c r="B42" s="12">
        <v>21870</v>
      </c>
      <c r="C42" s="59">
        <v>17.032710280373831</v>
      </c>
      <c r="D42" s="12">
        <v>1264033</v>
      </c>
      <c r="E42" s="59">
        <v>19.426944683987653</v>
      </c>
      <c r="F42" s="12">
        <v>1093435</v>
      </c>
      <c r="G42" s="59">
        <v>19.09468523242591</v>
      </c>
      <c r="H42" s="12">
        <v>228770</v>
      </c>
      <c r="I42" s="59">
        <v>20.495724719221919</v>
      </c>
    </row>
    <row r="43" spans="1:10" ht="14.25" x14ac:dyDescent="0.2">
      <c r="A43" s="24" t="s">
        <v>1546</v>
      </c>
      <c r="B43" s="12">
        <v>9210</v>
      </c>
      <c r="C43" s="59">
        <v>7.1728971962616823</v>
      </c>
      <c r="D43" s="12">
        <v>437033</v>
      </c>
      <c r="E43" s="59">
        <v>6.716767612931922</v>
      </c>
      <c r="F43" s="12">
        <v>377563</v>
      </c>
      <c r="G43" s="59">
        <v>6.5933929684072883</v>
      </c>
      <c r="H43" s="12">
        <v>60844</v>
      </c>
      <c r="I43" s="59">
        <v>5.4510725830149864</v>
      </c>
    </row>
    <row r="44" spans="1:10" ht="14.25" x14ac:dyDescent="0.2">
      <c r="A44" s="24"/>
      <c r="B44" s="12"/>
      <c r="C44" s="59"/>
      <c r="D44" s="12"/>
      <c r="E44" s="59"/>
      <c r="F44" s="12"/>
      <c r="G44" s="59"/>
      <c r="H44" s="12"/>
      <c r="I44" s="59"/>
    </row>
    <row r="45" spans="1:10" ht="12.75" customHeight="1" x14ac:dyDescent="0.2">
      <c r="A45" s="24" t="s">
        <v>1547</v>
      </c>
      <c r="B45" s="12">
        <v>14990</v>
      </c>
      <c r="C45" s="59">
        <v>11.674454828660435</v>
      </c>
      <c r="D45" s="12">
        <v>642240</v>
      </c>
      <c r="E45" s="59">
        <v>9.8705974874423603</v>
      </c>
      <c r="F45" s="12">
        <v>542741</v>
      </c>
      <c r="G45" s="59">
        <v>9.4779008882394198</v>
      </c>
      <c r="H45" s="12">
        <v>76901</v>
      </c>
      <c r="I45" s="59">
        <v>6.8896346838872438</v>
      </c>
    </row>
    <row r="46" spans="1:10" ht="4.5" customHeight="1" x14ac:dyDescent="0.2">
      <c r="A46" s="24"/>
      <c r="B46" s="52"/>
      <c r="C46" s="163"/>
      <c r="D46" s="52"/>
      <c r="E46" s="163"/>
      <c r="F46" s="52"/>
      <c r="G46" s="163"/>
      <c r="H46" s="52"/>
      <c r="I46" s="163"/>
    </row>
    <row r="47" spans="1:10" s="30" customFormat="1" ht="15" x14ac:dyDescent="0.25">
      <c r="A47" s="28" t="s">
        <v>988</v>
      </c>
      <c r="B47" s="50">
        <v>128400</v>
      </c>
      <c r="C47" s="588">
        <v>100</v>
      </c>
      <c r="D47" s="50">
        <v>6506597</v>
      </c>
      <c r="E47" s="588">
        <v>100</v>
      </c>
      <c r="F47" s="743">
        <v>5726384</v>
      </c>
      <c r="G47" s="588">
        <v>100</v>
      </c>
      <c r="H47" s="743">
        <v>1116184</v>
      </c>
      <c r="I47" s="588">
        <v>100</v>
      </c>
    </row>
    <row r="48" spans="1:10" ht="13.5" customHeight="1" x14ac:dyDescent="0.2"/>
    <row r="49" spans="1:8" x14ac:dyDescent="0.2">
      <c r="B49" s="42"/>
      <c r="D49" s="109"/>
    </row>
    <row r="50" spans="1:8" ht="14.25" x14ac:dyDescent="0.2">
      <c r="A50" s="838" t="s">
        <v>2065</v>
      </c>
      <c r="B50" s="838"/>
      <c r="C50" s="838"/>
      <c r="D50" s="838"/>
      <c r="E50" s="838"/>
      <c r="H50" s="42"/>
    </row>
    <row r="51" spans="1:8" x14ac:dyDescent="0.2">
      <c r="F51" s="42"/>
    </row>
    <row r="52" spans="1:8" x14ac:dyDescent="0.2">
      <c r="D52" s="42"/>
    </row>
    <row r="53" spans="1:8" x14ac:dyDescent="0.2">
      <c r="B53" s="42"/>
    </row>
  </sheetData>
  <customSheetViews>
    <customSheetView guid="{F67F5823-51D5-4D47-B100-5B47C1E6BCB9}" showPageBreaks="1" fitToPage="1" printArea="1">
      <selection activeCell="E13" sqref="E13"/>
      <pageMargins left="0.75" right="0.75" top="1" bottom="1" header="0.5" footer="0.5"/>
      <printOptions horizontalCentered="1"/>
      <pageSetup scale="78" firstPageNumber="33" orientation="portrait" verticalDpi="300" r:id="rId1"/>
      <headerFooter alignWithMargins="0">
        <oddFooter>&amp;C&amp;P</oddFooter>
      </headerFooter>
    </customSheetView>
    <customSheetView guid="{9014CDA8-C3FC-41E6-A045-DAEFC55B82B1}" showPageBreaks="1" fitToPage="1" printArea="1">
      <selection sqref="A1:I1"/>
      <pageMargins left="0.75" right="0.75" top="1" bottom="1" header="0.5" footer="0.5"/>
      <printOptions horizontalCentered="1"/>
      <pageSetup scale="79" firstPageNumber="33" orientation="portrait" verticalDpi="300" r:id="rId2"/>
      <headerFooter alignWithMargins="0">
        <oddFooter>&amp;C&amp;P</oddFooter>
      </headerFooter>
    </customSheetView>
  </customSheetViews>
  <mergeCells count="5">
    <mergeCell ref="A1:I1"/>
    <mergeCell ref="A3:I3"/>
    <mergeCell ref="A4:I4"/>
    <mergeCell ref="A5:I5"/>
    <mergeCell ref="A50:E50"/>
  </mergeCells>
  <phoneticPr fontId="0" type="noConversion"/>
  <hyperlinks>
    <hyperlink ref="A50:E50" r:id="rId3" display="Source: Canada Revenue Agency, Selected  T1 Statistics,  Tables 2 and 4." xr:uid="{00000000-0004-0000-1E00-000000000000}"/>
  </hyperlinks>
  <printOptions horizontalCentered="1"/>
  <pageMargins left="0.74803149606299202" right="0.74803149606299202" top="0.98425196850393704" bottom="0.98425196850393704" header="0.511811023622047" footer="0.511811023622047"/>
  <pageSetup scale="78" firstPageNumber="29" orientation="portrait" useFirstPageNumber="1" r:id="rId4"/>
  <headerFooter differentFirst="1" alignWithMargins="0"/>
  <legacyDrawingHF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rgb="FFFF0000"/>
    <pageSetUpPr fitToPage="1"/>
  </sheetPr>
  <dimension ref="A1:F61"/>
  <sheetViews>
    <sheetView zoomScaleNormal="100" workbookViewId="0">
      <selection sqref="A1:F1"/>
    </sheetView>
  </sheetViews>
  <sheetFormatPr defaultRowHeight="12.75" x14ac:dyDescent="0.2"/>
  <cols>
    <col min="1" max="1" width="51" customWidth="1"/>
    <col min="2" max="2" width="12.7109375" customWidth="1"/>
    <col min="3" max="3" width="14.28515625" customWidth="1"/>
    <col min="4" max="6" width="12.7109375" customWidth="1"/>
  </cols>
  <sheetData>
    <row r="1" spans="1:6" ht="18" x14ac:dyDescent="0.25">
      <c r="A1" s="837" t="s">
        <v>2074</v>
      </c>
      <c r="B1" s="837"/>
      <c r="C1" s="837"/>
      <c r="D1" s="837"/>
      <c r="E1" s="837"/>
      <c r="F1" s="837"/>
    </row>
    <row r="2" spans="1:6" ht="18" x14ac:dyDescent="0.25">
      <c r="A2" s="25"/>
    </row>
    <row r="3" spans="1:6" ht="18" x14ac:dyDescent="0.25">
      <c r="A3" s="837" t="s">
        <v>2318</v>
      </c>
      <c r="B3" s="837"/>
      <c r="C3" s="837"/>
      <c r="D3" s="837"/>
      <c r="E3" s="837"/>
      <c r="F3" s="837"/>
    </row>
    <row r="4" spans="1:6" ht="18" x14ac:dyDescent="0.25">
      <c r="A4" s="837" t="s">
        <v>542</v>
      </c>
      <c r="B4" s="837"/>
      <c r="C4" s="837"/>
      <c r="D4" s="837"/>
      <c r="E4" s="837"/>
      <c r="F4" s="837"/>
    </row>
    <row r="5" spans="1:6" ht="18" x14ac:dyDescent="0.25">
      <c r="A5" s="837" t="s">
        <v>381</v>
      </c>
      <c r="B5" s="837"/>
      <c r="C5" s="837"/>
      <c r="D5" s="837"/>
      <c r="E5" s="837"/>
      <c r="F5" s="837"/>
    </row>
    <row r="6" spans="1:6" ht="12.75" customHeight="1" x14ac:dyDescent="0.25">
      <c r="A6" s="14"/>
      <c r="B6" s="14"/>
      <c r="C6" s="14"/>
      <c r="D6" s="14"/>
      <c r="E6" s="14"/>
      <c r="F6" s="14"/>
    </row>
    <row r="8" spans="1:6" ht="15.75" x14ac:dyDescent="0.25">
      <c r="C8" s="32" t="s">
        <v>315</v>
      </c>
      <c r="E8" s="32" t="s">
        <v>415</v>
      </c>
      <c r="F8" s="15" t="s">
        <v>315</v>
      </c>
    </row>
    <row r="9" spans="1:6" s="26" customFormat="1" ht="18.75" x14ac:dyDescent="0.25">
      <c r="B9" s="32" t="s">
        <v>18</v>
      </c>
      <c r="C9" s="32" t="s">
        <v>1055</v>
      </c>
      <c r="D9" s="32" t="s">
        <v>17</v>
      </c>
      <c r="E9" s="32" t="s">
        <v>1055</v>
      </c>
      <c r="F9" s="15" t="s">
        <v>1374</v>
      </c>
    </row>
    <row r="10" spans="1:6" s="26" customFormat="1" ht="15.75" x14ac:dyDescent="0.25">
      <c r="B10" s="32" t="s">
        <v>937</v>
      </c>
      <c r="C10" s="32" t="s">
        <v>15</v>
      </c>
      <c r="D10" s="32" t="s">
        <v>1204</v>
      </c>
      <c r="E10" s="32" t="s">
        <v>15</v>
      </c>
      <c r="F10" s="15" t="s">
        <v>15</v>
      </c>
    </row>
    <row r="11" spans="1:6" ht="4.5" customHeight="1" thickBot="1" x14ac:dyDescent="0.25">
      <c r="A11" s="22"/>
      <c r="B11" s="22"/>
      <c r="C11" s="22"/>
      <c r="D11" s="22"/>
      <c r="E11" s="22"/>
      <c r="F11" s="22"/>
    </row>
    <row r="12" spans="1:6" ht="4.5" customHeight="1" x14ac:dyDescent="0.2">
      <c r="B12" s="138"/>
      <c r="C12" s="138"/>
      <c r="D12" s="138"/>
      <c r="E12" s="138"/>
      <c r="F12" s="138"/>
    </row>
    <row r="13" spans="1:6" s="28" customFormat="1" ht="15" x14ac:dyDescent="0.25">
      <c r="A13" s="28" t="s">
        <v>653</v>
      </c>
      <c r="B13" s="50">
        <v>73080</v>
      </c>
      <c r="C13" s="50">
        <v>4069685</v>
      </c>
      <c r="D13" s="50">
        <v>55688.081554460863</v>
      </c>
      <c r="E13" s="50">
        <v>3723019</v>
      </c>
      <c r="F13" s="50">
        <v>739492</v>
      </c>
    </row>
    <row r="14" spans="1:6" s="24" customFormat="1" ht="12.75" customHeight="1" x14ac:dyDescent="0.25">
      <c r="B14" s="133"/>
      <c r="C14" s="133"/>
      <c r="D14" s="231"/>
      <c r="E14" s="133"/>
      <c r="F14" s="133"/>
    </row>
    <row r="15" spans="1:6" s="24" customFormat="1" ht="15" x14ac:dyDescent="0.25">
      <c r="A15" s="24" t="s">
        <v>656</v>
      </c>
      <c r="B15" s="133"/>
      <c r="C15" s="133"/>
      <c r="D15" s="231"/>
      <c r="E15" s="133"/>
      <c r="F15" s="133"/>
    </row>
    <row r="16" spans="1:6" s="24" customFormat="1" ht="15" x14ac:dyDescent="0.25">
      <c r="A16" s="24" t="s">
        <v>817</v>
      </c>
      <c r="B16" s="133"/>
      <c r="C16" s="133"/>
      <c r="D16" s="231"/>
      <c r="E16" s="133"/>
      <c r="F16" s="133"/>
    </row>
    <row r="17" spans="1:6" s="24" customFormat="1" ht="15" x14ac:dyDescent="0.25">
      <c r="A17" s="24" t="s">
        <v>1105</v>
      </c>
      <c r="B17" s="133"/>
      <c r="C17" s="133"/>
      <c r="D17" s="231"/>
      <c r="E17" s="133"/>
      <c r="F17" s="133"/>
    </row>
    <row r="18" spans="1:6" s="24" customFormat="1" ht="15" x14ac:dyDescent="0.25">
      <c r="A18" s="24" t="s">
        <v>654</v>
      </c>
      <c r="B18" s="133"/>
      <c r="C18" s="133"/>
      <c r="D18" s="231"/>
      <c r="E18" s="133"/>
      <c r="F18" s="133"/>
    </row>
    <row r="19" spans="1:6" s="24" customFormat="1" ht="15" x14ac:dyDescent="0.25">
      <c r="A19" s="24" t="s">
        <v>655</v>
      </c>
      <c r="B19" s="133"/>
      <c r="C19" s="133"/>
      <c r="D19" s="231"/>
      <c r="E19" s="133"/>
      <c r="F19" s="133"/>
    </row>
    <row r="20" spans="1:6" s="24" customFormat="1" ht="12.75" customHeight="1" x14ac:dyDescent="0.25">
      <c r="B20" s="133"/>
      <c r="C20" s="133"/>
      <c r="D20" s="231"/>
      <c r="E20" s="133"/>
      <c r="F20" s="133"/>
    </row>
    <row r="21" spans="1:6" s="28" customFormat="1" ht="15" x14ac:dyDescent="0.25">
      <c r="A21" s="28" t="s">
        <v>800</v>
      </c>
      <c r="B21" s="50">
        <v>1610</v>
      </c>
      <c r="C21" s="50">
        <v>151883</v>
      </c>
      <c r="D21" s="50">
        <v>94337.26708074534</v>
      </c>
      <c r="E21" s="50">
        <v>133656</v>
      </c>
      <c r="F21" s="50">
        <v>44329</v>
      </c>
    </row>
    <row r="22" spans="1:6" s="24" customFormat="1" ht="12.75" customHeight="1" x14ac:dyDescent="0.25">
      <c r="B22" s="12"/>
      <c r="C22" s="12"/>
      <c r="D22" s="50"/>
      <c r="E22" s="12"/>
      <c r="F22" s="12"/>
    </row>
    <row r="23" spans="1:6" s="24" customFormat="1" ht="14.25" hidden="1" x14ac:dyDescent="0.2">
      <c r="A23" s="24" t="s">
        <v>801</v>
      </c>
      <c r="B23" s="12"/>
      <c r="C23" s="12"/>
      <c r="D23" s="12"/>
      <c r="E23" s="12"/>
      <c r="F23" s="12"/>
    </row>
    <row r="24" spans="1:6" s="24" customFormat="1" ht="14.25" hidden="1" x14ac:dyDescent="0.2">
      <c r="A24" s="24" t="s">
        <v>802</v>
      </c>
      <c r="B24" s="12"/>
      <c r="C24" s="12"/>
      <c r="D24" s="12"/>
      <c r="E24" s="12"/>
      <c r="F24" s="12"/>
    </row>
    <row r="25" spans="1:6" s="24" customFormat="1" ht="12" customHeight="1" x14ac:dyDescent="0.25">
      <c r="B25" s="12"/>
      <c r="C25" s="12"/>
      <c r="D25" s="50"/>
      <c r="E25" s="12"/>
      <c r="F25" s="12"/>
    </row>
    <row r="26" spans="1:6" s="28" customFormat="1" ht="15" x14ac:dyDescent="0.25">
      <c r="A26" s="28" t="s">
        <v>473</v>
      </c>
      <c r="B26" s="50">
        <v>360</v>
      </c>
      <c r="C26" s="50">
        <v>34699</v>
      </c>
      <c r="D26" s="50">
        <v>96386.111111111109</v>
      </c>
      <c r="E26" s="50">
        <v>30675</v>
      </c>
      <c r="F26" s="50">
        <v>10816</v>
      </c>
    </row>
    <row r="27" spans="1:6" s="24" customFormat="1" ht="12.75" customHeight="1" x14ac:dyDescent="0.25">
      <c r="B27" s="12"/>
      <c r="C27" s="12"/>
      <c r="D27" s="50"/>
      <c r="E27" s="12"/>
      <c r="F27" s="12"/>
    </row>
    <row r="28" spans="1:6" s="24" customFormat="1" ht="15" x14ac:dyDescent="0.25">
      <c r="A28" s="24" t="s">
        <v>1126</v>
      </c>
      <c r="B28" s="12"/>
      <c r="C28" s="12"/>
      <c r="D28" s="50"/>
      <c r="E28" s="12"/>
      <c r="F28" s="12"/>
    </row>
    <row r="29" spans="1:6" s="24" customFormat="1" ht="15" x14ac:dyDescent="0.25">
      <c r="A29" s="24" t="s">
        <v>1141</v>
      </c>
      <c r="B29" s="12"/>
      <c r="C29" s="12"/>
      <c r="D29" s="50"/>
      <c r="E29" s="12"/>
      <c r="F29" s="12"/>
    </row>
    <row r="30" spans="1:6" s="24" customFormat="1" ht="15" x14ac:dyDescent="0.25">
      <c r="A30" s="24" t="s">
        <v>479</v>
      </c>
      <c r="B30" s="12"/>
      <c r="C30" s="12"/>
      <c r="D30" s="50"/>
      <c r="E30" s="12"/>
      <c r="F30" s="12"/>
    </row>
    <row r="31" spans="1:6" s="24" customFormat="1" ht="15" x14ac:dyDescent="0.25">
      <c r="A31" s="24" t="s">
        <v>480</v>
      </c>
      <c r="B31" s="12"/>
      <c r="C31" s="12"/>
      <c r="D31" s="50"/>
      <c r="E31" s="12"/>
      <c r="F31" s="12"/>
    </row>
    <row r="32" spans="1:6" s="24" customFormat="1" ht="12.75" customHeight="1" x14ac:dyDescent="0.25">
      <c r="B32" s="12"/>
      <c r="C32" s="12"/>
      <c r="D32" s="50"/>
      <c r="E32" s="12"/>
      <c r="F32" s="12"/>
    </row>
    <row r="33" spans="1:6" s="28" customFormat="1" ht="15" x14ac:dyDescent="0.25">
      <c r="A33" s="28" t="s">
        <v>481</v>
      </c>
      <c r="B33" s="50">
        <v>2620</v>
      </c>
      <c r="C33" s="50">
        <v>122466</v>
      </c>
      <c r="D33" s="50">
        <v>46742.748091603054</v>
      </c>
      <c r="E33" s="50">
        <v>109301</v>
      </c>
      <c r="F33" s="50">
        <v>29993</v>
      </c>
    </row>
    <row r="34" spans="1:6" s="24" customFormat="1" ht="12.75" customHeight="1" x14ac:dyDescent="0.25">
      <c r="B34" s="12"/>
      <c r="C34" s="12"/>
      <c r="D34" s="50"/>
      <c r="E34" s="12"/>
      <c r="F34" s="12"/>
    </row>
    <row r="35" spans="1:6" s="24" customFormat="1" ht="15" x14ac:dyDescent="0.25">
      <c r="A35" s="24" t="s">
        <v>1127</v>
      </c>
      <c r="B35" s="12"/>
      <c r="C35" s="12"/>
      <c r="D35" s="50"/>
      <c r="E35" s="12"/>
      <c r="F35" s="12"/>
    </row>
    <row r="36" spans="1:6" s="24" customFormat="1" ht="15" x14ac:dyDescent="0.25">
      <c r="A36" s="24" t="s">
        <v>490</v>
      </c>
      <c r="B36" s="12"/>
      <c r="C36" s="12"/>
      <c r="D36" s="50"/>
      <c r="E36" s="12"/>
      <c r="F36" s="12"/>
    </row>
    <row r="37" spans="1:6" s="24" customFormat="1" ht="15" x14ac:dyDescent="0.25">
      <c r="A37" s="24" t="s">
        <v>491</v>
      </c>
      <c r="B37" s="12"/>
      <c r="C37" s="12"/>
      <c r="D37" s="50"/>
      <c r="E37" s="12"/>
      <c r="F37" s="12"/>
    </row>
    <row r="38" spans="1:6" s="24" customFormat="1" ht="15" x14ac:dyDescent="0.25">
      <c r="A38" s="24" t="s">
        <v>37</v>
      </c>
      <c r="B38" s="12"/>
      <c r="C38" s="12"/>
      <c r="D38" s="50"/>
      <c r="E38" s="12"/>
      <c r="F38" s="12"/>
    </row>
    <row r="39" spans="1:6" s="24" customFormat="1" ht="15" x14ac:dyDescent="0.25">
      <c r="A39" s="24" t="s">
        <v>149</v>
      </c>
      <c r="B39" s="12"/>
      <c r="C39" s="12"/>
      <c r="D39" s="50"/>
      <c r="E39" s="12"/>
      <c r="F39" s="12"/>
    </row>
    <row r="40" spans="1:6" s="24" customFormat="1" ht="15" x14ac:dyDescent="0.25">
      <c r="A40" s="24" t="s">
        <v>38</v>
      </c>
      <c r="B40" s="12"/>
      <c r="C40" s="12"/>
      <c r="D40" s="50"/>
      <c r="E40" s="12"/>
      <c r="F40" s="12"/>
    </row>
    <row r="41" spans="1:6" s="24" customFormat="1" ht="15" x14ac:dyDescent="0.25">
      <c r="A41" s="24" t="s">
        <v>39</v>
      </c>
      <c r="B41" s="12"/>
      <c r="C41" s="12"/>
      <c r="D41" s="50"/>
      <c r="E41" s="12"/>
      <c r="F41" s="12"/>
    </row>
    <row r="42" spans="1:6" s="24" customFormat="1" ht="12.75" customHeight="1" x14ac:dyDescent="0.25">
      <c r="B42" s="12"/>
      <c r="C42" s="12"/>
      <c r="D42" s="50"/>
      <c r="E42" s="12"/>
      <c r="F42" s="12"/>
    </row>
    <row r="43" spans="1:6" s="28" customFormat="1" ht="15" x14ac:dyDescent="0.25">
      <c r="A43" s="28" t="s">
        <v>40</v>
      </c>
      <c r="B43" s="50">
        <v>3730</v>
      </c>
      <c r="C43" s="50">
        <v>533757</v>
      </c>
      <c r="D43" s="50">
        <v>143098.39142091153</v>
      </c>
      <c r="E43" s="50">
        <v>386133</v>
      </c>
      <c r="F43" s="50">
        <v>121236</v>
      </c>
    </row>
    <row r="44" spans="1:6" s="24" customFormat="1" ht="15" x14ac:dyDescent="0.25">
      <c r="A44" s="24" t="s">
        <v>41</v>
      </c>
      <c r="B44" s="12"/>
      <c r="C44" s="12"/>
      <c r="D44" s="50"/>
      <c r="E44" s="12"/>
      <c r="F44" s="12"/>
    </row>
    <row r="45" spans="1:6" s="24" customFormat="1" ht="12.75" customHeight="1" x14ac:dyDescent="0.25">
      <c r="B45" s="12"/>
      <c r="C45" s="12"/>
      <c r="D45" s="50"/>
      <c r="E45" s="12"/>
      <c r="F45" s="12"/>
    </row>
    <row r="46" spans="1:6" s="24" customFormat="1" ht="15" x14ac:dyDescent="0.25">
      <c r="A46" s="28" t="s">
        <v>2067</v>
      </c>
      <c r="B46" s="50">
        <v>170</v>
      </c>
      <c r="C46" s="50">
        <v>11768</v>
      </c>
      <c r="D46" s="50">
        <v>69223.529411764699</v>
      </c>
      <c r="E46" s="50">
        <v>10390</v>
      </c>
      <c r="F46" s="50">
        <v>3161</v>
      </c>
    </row>
    <row r="47" spans="1:6" s="24" customFormat="1" ht="15" x14ac:dyDescent="0.25">
      <c r="A47" s="28" t="s">
        <v>42</v>
      </c>
      <c r="B47" s="50">
        <v>31980</v>
      </c>
      <c r="C47" s="50">
        <v>1220173</v>
      </c>
      <c r="D47" s="50">
        <v>38154.252657911195</v>
      </c>
      <c r="E47" s="50">
        <v>1066722</v>
      </c>
      <c r="F47" s="50">
        <v>127997</v>
      </c>
    </row>
    <row r="48" spans="1:6" s="24" customFormat="1" ht="15" x14ac:dyDescent="0.25">
      <c r="A48" s="28" t="s">
        <v>2068</v>
      </c>
      <c r="B48" s="50">
        <v>10070</v>
      </c>
      <c r="C48" s="50">
        <v>249765</v>
      </c>
      <c r="D48" s="50">
        <v>24802.879841112215</v>
      </c>
      <c r="E48" s="50">
        <v>166426</v>
      </c>
      <c r="F48" s="50">
        <v>13079</v>
      </c>
    </row>
    <row r="49" spans="1:6" s="24" customFormat="1" ht="15" x14ac:dyDescent="0.25">
      <c r="A49" s="28" t="s">
        <v>1256</v>
      </c>
      <c r="B49" s="44">
        <v>4780</v>
      </c>
      <c r="C49" s="50">
        <v>112400</v>
      </c>
      <c r="D49" s="50">
        <v>23514.644351464434</v>
      </c>
      <c r="E49" s="50">
        <v>100060</v>
      </c>
      <c r="F49" s="50">
        <v>26080</v>
      </c>
    </row>
    <row r="50" spans="1:6" s="24" customFormat="1" ht="4.5" customHeight="1" thickBot="1" x14ac:dyDescent="0.25">
      <c r="B50" s="730"/>
      <c r="C50" s="730"/>
      <c r="D50" s="730"/>
      <c r="E50" s="730"/>
      <c r="F50" s="730"/>
    </row>
    <row r="51" spans="1:6" s="28" customFormat="1" ht="15.75" thickBot="1" x14ac:dyDescent="0.3">
      <c r="A51" s="28" t="s">
        <v>12</v>
      </c>
      <c r="B51" s="142">
        <v>128400</v>
      </c>
      <c r="C51" s="142">
        <v>6506597</v>
      </c>
      <c r="D51" s="142">
        <v>50674.431464174457</v>
      </c>
      <c r="E51" s="142">
        <v>5726384</v>
      </c>
      <c r="F51" s="142">
        <v>1116184</v>
      </c>
    </row>
    <row r="52" spans="1:6" s="28" customFormat="1" ht="15.75" thickTop="1" x14ac:dyDescent="0.25">
      <c r="B52" s="50"/>
      <c r="C52" s="64"/>
      <c r="D52" s="64"/>
      <c r="E52" s="90"/>
      <c r="F52" s="50"/>
    </row>
    <row r="53" spans="1:6" s="24" customFormat="1" ht="14.25" x14ac:dyDescent="0.2">
      <c r="A53" s="24" t="s">
        <v>2069</v>
      </c>
      <c r="B53" s="12"/>
      <c r="C53" s="60"/>
      <c r="D53" s="60"/>
      <c r="E53" s="217"/>
      <c r="F53" s="12"/>
    </row>
    <row r="55" spans="1:6" ht="14.25" x14ac:dyDescent="0.2">
      <c r="A55" s="24" t="s">
        <v>1376</v>
      </c>
    </row>
    <row r="56" spans="1:6" ht="14.25" x14ac:dyDescent="0.2">
      <c r="A56" s="24" t="s">
        <v>1377</v>
      </c>
    </row>
    <row r="57" spans="1:6" ht="14.25" x14ac:dyDescent="0.2">
      <c r="A57" s="24" t="s">
        <v>1378</v>
      </c>
    </row>
    <row r="59" spans="1:6" ht="14.25" x14ac:dyDescent="0.2">
      <c r="A59" s="24" t="s">
        <v>1375</v>
      </c>
    </row>
    <row r="61" spans="1:6" ht="14.25" x14ac:dyDescent="0.2">
      <c r="A61" s="838" t="s">
        <v>2066</v>
      </c>
      <c r="B61" s="838"/>
      <c r="C61" s="838"/>
      <c r="D61" s="838"/>
      <c r="E61" s="838"/>
    </row>
  </sheetData>
  <customSheetViews>
    <customSheetView guid="{F67F5823-51D5-4D47-B100-5B47C1E6BCB9}" showPageBreaks="1" fitToPage="1" printArea="1" topLeftCell="A37">
      <selection activeCell="A4" sqref="A4:F4"/>
      <pageMargins left="0.75" right="0.75" top="1" bottom="1" header="0.5" footer="0.5"/>
      <printOptions horizontalCentered="1"/>
      <pageSetup scale="77" firstPageNumber="33" orientation="portrait" horizontalDpi="4294967293" verticalDpi="300" r:id="rId1"/>
      <headerFooter alignWithMargins="0">
        <oddFooter>&amp;C&amp;P</oddFooter>
      </headerFooter>
    </customSheetView>
    <customSheetView guid="{9014CDA8-C3FC-41E6-A045-DAEFC55B82B1}" showPageBreaks="1" fitToPage="1" printArea="1">
      <selection sqref="A1:F1"/>
      <pageMargins left="0.75" right="0.75" top="1" bottom="1" header="0.5" footer="0.5"/>
      <printOptions horizontalCentered="1"/>
      <pageSetup scale="78" firstPageNumber="33" orientation="portrait" horizontalDpi="4294967293" verticalDpi="300" r:id="rId2"/>
      <headerFooter alignWithMargins="0">
        <oddFooter>&amp;C&amp;P</oddFooter>
      </headerFooter>
    </customSheetView>
  </customSheetViews>
  <mergeCells count="5">
    <mergeCell ref="A1:F1"/>
    <mergeCell ref="A3:F3"/>
    <mergeCell ref="A4:F4"/>
    <mergeCell ref="A5:F5"/>
    <mergeCell ref="A61:E61"/>
  </mergeCells>
  <phoneticPr fontId="0" type="noConversion"/>
  <hyperlinks>
    <hyperlink ref="A61:E61" r:id="rId3" display="Source: Canada Revenue Agency, Selected  T1 Statistics,  Tables 2 and 4." xr:uid="{F8E5EE6E-0EEB-4140-9144-333313B35A6C}"/>
  </hyperlinks>
  <printOptions horizontalCentered="1"/>
  <pageMargins left="0.74803149606299202" right="0.74803149606299202" top="0.98425196850393704" bottom="0.98425196850393704" header="0.511811023622047" footer="0.511811023622047"/>
  <pageSetup scale="77" firstPageNumber="29" orientation="portrait" useFirstPageNumber="1" r:id="rId4"/>
  <headerFooter differentFirst="1" alignWithMargins="0"/>
  <legacyDrawingHF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7">
    <tabColor indexed="42"/>
    <pageSetUpPr fitToPage="1"/>
  </sheetPr>
  <dimension ref="A1:AE73"/>
  <sheetViews>
    <sheetView zoomScaleNormal="100" workbookViewId="0">
      <selection sqref="A1:J1"/>
    </sheetView>
  </sheetViews>
  <sheetFormatPr defaultRowHeight="12.75" x14ac:dyDescent="0.2"/>
  <cols>
    <col min="1" max="1" width="5" customWidth="1"/>
    <col min="2" max="2" width="53.28515625" customWidth="1"/>
    <col min="3" max="4" width="11.85546875" customWidth="1"/>
    <col min="5" max="5" width="10.7109375" customWidth="1"/>
    <col min="6" max="6" width="2.42578125" customWidth="1"/>
    <col min="7" max="7" width="10.7109375" customWidth="1"/>
    <col min="8" max="8" width="2.42578125" customWidth="1"/>
    <col min="9" max="9" width="10.7109375" customWidth="1"/>
    <col min="10" max="10" width="1.85546875" customWidth="1"/>
    <col min="11" max="11" width="13.140625" bestFit="1" customWidth="1"/>
    <col min="12" max="12" width="11.140625" customWidth="1"/>
  </cols>
  <sheetData>
    <row r="1" spans="1:31" ht="18" x14ac:dyDescent="0.25">
      <c r="A1" s="837" t="s">
        <v>2288</v>
      </c>
      <c r="B1" s="837"/>
      <c r="C1" s="837"/>
      <c r="D1" s="837"/>
      <c r="E1" s="837"/>
      <c r="F1" s="837"/>
      <c r="G1" s="837"/>
      <c r="H1" s="837"/>
      <c r="I1" s="837"/>
      <c r="J1" s="837"/>
    </row>
    <row r="2" spans="1:31" ht="18" x14ac:dyDescent="0.25">
      <c r="B2" s="25"/>
      <c r="C2" s="25"/>
      <c r="D2" s="25"/>
      <c r="E2" s="25"/>
      <c r="F2" s="25"/>
    </row>
    <row r="3" spans="1:31" ht="18" x14ac:dyDescent="0.25">
      <c r="A3" s="837" t="s">
        <v>2576</v>
      </c>
      <c r="B3" s="837"/>
      <c r="C3" s="837"/>
      <c r="D3" s="837"/>
      <c r="E3" s="837"/>
      <c r="F3" s="837"/>
      <c r="G3" s="837"/>
      <c r="H3" s="837"/>
      <c r="I3" s="837"/>
      <c r="J3" s="837"/>
      <c r="K3" s="24"/>
      <c r="L3" s="24"/>
      <c r="M3" s="24"/>
      <c r="N3" s="24"/>
      <c r="O3" s="24"/>
      <c r="P3" s="24"/>
      <c r="Q3" s="24"/>
      <c r="R3" s="24"/>
      <c r="S3" s="24"/>
      <c r="T3" s="24"/>
      <c r="U3" s="24"/>
      <c r="V3" s="24"/>
      <c r="W3" s="24"/>
      <c r="X3" s="24"/>
      <c r="Y3" s="24"/>
      <c r="Z3" s="24"/>
      <c r="AA3" s="24"/>
      <c r="AB3" s="24"/>
      <c r="AC3" s="24"/>
      <c r="AD3" s="24"/>
      <c r="AE3" s="24"/>
    </row>
    <row r="4" spans="1:31" ht="18" x14ac:dyDescent="0.25">
      <c r="A4" s="837" t="s">
        <v>2299</v>
      </c>
      <c r="B4" s="837"/>
      <c r="C4" s="837"/>
      <c r="D4" s="837"/>
      <c r="E4" s="837"/>
      <c r="F4" s="837"/>
      <c r="G4" s="837"/>
      <c r="H4" s="837"/>
      <c r="I4" s="837"/>
      <c r="J4" s="837"/>
    </row>
    <row r="5" spans="1:31" ht="18" x14ac:dyDescent="0.25">
      <c r="A5" s="837" t="s">
        <v>381</v>
      </c>
      <c r="B5" s="837"/>
      <c r="C5" s="837"/>
      <c r="D5" s="837"/>
      <c r="E5" s="837"/>
      <c r="F5" s="837"/>
      <c r="G5" s="837"/>
      <c r="H5" s="837"/>
      <c r="I5" s="837"/>
      <c r="J5" s="837"/>
    </row>
    <row r="8" spans="1:31" s="26" customFormat="1" ht="15.75" customHeight="1" x14ac:dyDescent="0.25">
      <c r="B8" s="26" t="s">
        <v>791</v>
      </c>
      <c r="C8" s="32" t="s">
        <v>2523</v>
      </c>
      <c r="D8" s="32" t="s">
        <v>2524</v>
      </c>
      <c r="E8" s="32" t="s">
        <v>2525</v>
      </c>
      <c r="F8" s="670" t="s">
        <v>1968</v>
      </c>
      <c r="G8" s="32" t="s">
        <v>2526</v>
      </c>
      <c r="H8" s="670" t="s">
        <v>1968</v>
      </c>
      <c r="I8" s="32" t="s">
        <v>2527</v>
      </c>
      <c r="J8" s="670" t="s">
        <v>1970</v>
      </c>
    </row>
    <row r="9" spans="1:31" ht="4.5" customHeight="1" thickBot="1" x14ac:dyDescent="0.25">
      <c r="B9" s="22"/>
      <c r="C9" s="17"/>
      <c r="D9" s="17"/>
      <c r="E9" s="17"/>
      <c r="F9" s="17"/>
      <c r="G9" s="17"/>
      <c r="H9" s="17"/>
      <c r="I9" s="17"/>
      <c r="J9" s="17"/>
    </row>
    <row r="10" spans="1:31" ht="4.5" customHeight="1" x14ac:dyDescent="0.2"/>
    <row r="11" spans="1:31" s="24" customFormat="1" ht="14.25" x14ac:dyDescent="0.2">
      <c r="M11" s="705"/>
      <c r="N11" s="705"/>
    </row>
    <row r="12" spans="1:31" s="24" customFormat="1" ht="14.25" x14ac:dyDescent="0.2">
      <c r="B12" s="24" t="s">
        <v>1774</v>
      </c>
      <c r="C12" s="12">
        <v>4744</v>
      </c>
      <c r="D12" s="12">
        <v>4577</v>
      </c>
      <c r="E12" s="840">
        <v>4994</v>
      </c>
      <c r="F12" s="840"/>
      <c r="G12" s="840">
        <v>5132</v>
      </c>
      <c r="H12" s="840"/>
      <c r="I12" s="840">
        <v>5274</v>
      </c>
      <c r="J12" s="840"/>
      <c r="M12" s="705"/>
      <c r="N12" s="705"/>
    </row>
    <row r="13" spans="1:31" s="24" customFormat="1" ht="14.25" x14ac:dyDescent="0.2">
      <c r="B13" s="37" t="s">
        <v>1274</v>
      </c>
      <c r="C13" s="68">
        <v>2273</v>
      </c>
      <c r="D13" s="68">
        <v>2218</v>
      </c>
      <c r="E13" s="929">
        <v>2429</v>
      </c>
      <c r="F13" s="929"/>
      <c r="G13" s="929">
        <v>2385</v>
      </c>
      <c r="H13" s="929"/>
      <c r="I13" s="929">
        <v>2415</v>
      </c>
      <c r="J13" s="929"/>
      <c r="M13" s="705"/>
      <c r="N13" s="705"/>
    </row>
    <row r="14" spans="1:31" s="24" customFormat="1" ht="14.25" x14ac:dyDescent="0.2">
      <c r="B14" s="37" t="s">
        <v>1275</v>
      </c>
      <c r="C14" s="68">
        <v>2472</v>
      </c>
      <c r="D14" s="68">
        <v>2359</v>
      </c>
      <c r="E14" s="929">
        <v>2565</v>
      </c>
      <c r="F14" s="929"/>
      <c r="G14" s="929">
        <v>2751</v>
      </c>
      <c r="H14" s="929"/>
      <c r="I14" s="929">
        <v>2864</v>
      </c>
      <c r="J14" s="929"/>
      <c r="M14" s="705"/>
      <c r="N14" s="705"/>
    </row>
    <row r="15" spans="1:31" s="24" customFormat="1" ht="12.75" customHeight="1" x14ac:dyDescent="0.2">
      <c r="B15" s="37"/>
      <c r="C15" s="63"/>
      <c r="D15" s="63"/>
      <c r="E15" s="707"/>
      <c r="F15" s="707"/>
      <c r="G15" s="707"/>
      <c r="H15" s="707"/>
      <c r="I15" s="707"/>
      <c r="J15" s="707"/>
      <c r="M15" s="705"/>
      <c r="N15" s="705"/>
    </row>
    <row r="16" spans="1:31" s="24" customFormat="1" ht="14.25" x14ac:dyDescent="0.2">
      <c r="C16" s="63"/>
      <c r="D16" s="63"/>
      <c r="E16" s="707"/>
      <c r="F16" s="707"/>
      <c r="G16" s="707"/>
      <c r="H16" s="707"/>
      <c r="I16" s="707"/>
      <c r="J16" s="707"/>
    </row>
    <row r="17" spans="2:10" s="24" customFormat="1" ht="14.25" x14ac:dyDescent="0.2">
      <c r="B17" s="24" t="s">
        <v>1775</v>
      </c>
      <c r="C17" s="12">
        <v>2134</v>
      </c>
      <c r="D17" s="12">
        <v>2182</v>
      </c>
      <c r="E17" s="840">
        <v>2316</v>
      </c>
      <c r="F17" s="840"/>
      <c r="G17" s="840">
        <v>2414</v>
      </c>
      <c r="H17" s="840"/>
      <c r="I17" s="840">
        <v>2510</v>
      </c>
      <c r="J17" s="840"/>
    </row>
    <row r="18" spans="2:10" s="24" customFormat="1" ht="12.75" customHeight="1" x14ac:dyDescent="0.2">
      <c r="C18" s="63"/>
      <c r="D18" s="63"/>
      <c r="E18" s="707"/>
      <c r="F18" s="707"/>
      <c r="G18" s="707"/>
      <c r="H18" s="707"/>
      <c r="I18" s="707"/>
      <c r="J18" s="707"/>
    </row>
    <row r="19" spans="2:10" s="24" customFormat="1" ht="14.25" x14ac:dyDescent="0.2">
      <c r="B19" s="24" t="s">
        <v>1276</v>
      </c>
    </row>
    <row r="20" spans="2:10" s="24" customFormat="1" ht="14.25" x14ac:dyDescent="0.2">
      <c r="B20" s="24" t="s">
        <v>1776</v>
      </c>
      <c r="C20" s="12">
        <v>95</v>
      </c>
      <c r="D20" s="12">
        <v>101</v>
      </c>
      <c r="E20" s="840">
        <v>107</v>
      </c>
      <c r="F20" s="840"/>
      <c r="G20" s="840">
        <v>116</v>
      </c>
      <c r="H20" s="840"/>
      <c r="I20" s="840">
        <v>123</v>
      </c>
      <c r="J20" s="840"/>
    </row>
    <row r="21" spans="2:10" s="24" customFormat="1" ht="12.75" customHeight="1" x14ac:dyDescent="0.2">
      <c r="B21" s="37"/>
      <c r="C21" s="114"/>
      <c r="D21" s="114"/>
      <c r="E21" s="230"/>
      <c r="F21" s="230"/>
      <c r="G21" s="230"/>
      <c r="H21" s="230"/>
      <c r="I21" s="230"/>
      <c r="J21" s="230"/>
    </row>
    <row r="22" spans="2:10" s="24" customFormat="1" ht="12.75" customHeight="1" x14ac:dyDescent="0.25">
      <c r="B22" s="28" t="s">
        <v>1281</v>
      </c>
      <c r="C22" s="50">
        <v>6973</v>
      </c>
      <c r="D22" s="50">
        <v>6863</v>
      </c>
      <c r="E22" s="843">
        <v>7419</v>
      </c>
      <c r="F22" s="843"/>
      <c r="G22" s="843">
        <v>7664</v>
      </c>
      <c r="H22" s="843"/>
      <c r="I22" s="843">
        <v>7909</v>
      </c>
      <c r="J22" s="843"/>
    </row>
    <row r="23" spans="2:10" s="24" customFormat="1" ht="12.75" customHeight="1" x14ac:dyDescent="0.2">
      <c r="B23" s="37"/>
      <c r="C23" s="114"/>
      <c r="D23" s="114"/>
      <c r="E23" s="230"/>
      <c r="F23" s="230"/>
      <c r="G23" s="230"/>
      <c r="H23" s="230"/>
      <c r="I23" s="230"/>
      <c r="J23" s="230"/>
    </row>
    <row r="24" spans="2:10" s="24" customFormat="1" ht="14.25" x14ac:dyDescent="0.2">
      <c r="B24" s="24" t="s">
        <v>1777</v>
      </c>
      <c r="C24" s="12">
        <v>1149</v>
      </c>
      <c r="D24" s="12">
        <v>1129</v>
      </c>
      <c r="E24" s="840">
        <v>1285</v>
      </c>
      <c r="F24" s="840"/>
      <c r="G24" s="840">
        <v>1219</v>
      </c>
      <c r="H24" s="840"/>
      <c r="I24" s="840">
        <v>1079</v>
      </c>
      <c r="J24" s="840"/>
    </row>
    <row r="25" spans="2:10" s="24" customFormat="1" ht="14.25" x14ac:dyDescent="0.2">
      <c r="B25" s="37" t="s">
        <v>1001</v>
      </c>
      <c r="C25" s="68">
        <v>604</v>
      </c>
      <c r="D25" s="68">
        <v>624</v>
      </c>
      <c r="E25" s="929">
        <v>709</v>
      </c>
      <c r="F25" s="929"/>
      <c r="G25" s="929">
        <v>655</v>
      </c>
      <c r="H25" s="929"/>
      <c r="I25" s="929">
        <v>548</v>
      </c>
      <c r="J25" s="929"/>
    </row>
    <row r="26" spans="2:10" s="24" customFormat="1" ht="14.25" x14ac:dyDescent="0.2">
      <c r="B26" s="37" t="s">
        <v>994</v>
      </c>
      <c r="C26" s="68">
        <v>219</v>
      </c>
      <c r="D26" s="68">
        <v>216</v>
      </c>
      <c r="E26" s="929">
        <v>244</v>
      </c>
      <c r="F26" s="929"/>
      <c r="G26" s="929">
        <v>228</v>
      </c>
      <c r="H26" s="929"/>
      <c r="I26" s="929">
        <v>200</v>
      </c>
      <c r="J26" s="929"/>
    </row>
    <row r="27" spans="2:10" s="24" customFormat="1" ht="14.25" x14ac:dyDescent="0.2">
      <c r="B27" s="37" t="s">
        <v>1000</v>
      </c>
      <c r="C27" s="68">
        <v>248</v>
      </c>
      <c r="D27" s="68">
        <v>206</v>
      </c>
      <c r="E27" s="929">
        <v>240</v>
      </c>
      <c r="F27" s="929"/>
      <c r="G27" s="929">
        <v>241</v>
      </c>
      <c r="H27" s="929"/>
      <c r="I27" s="929">
        <v>236</v>
      </c>
      <c r="J27" s="929"/>
    </row>
    <row r="28" spans="2:10" s="24" customFormat="1" ht="14.25" x14ac:dyDescent="0.2">
      <c r="B28" s="37" t="s">
        <v>1277</v>
      </c>
      <c r="C28" s="68">
        <v>78</v>
      </c>
      <c r="D28" s="68">
        <v>83</v>
      </c>
      <c r="E28" s="929">
        <v>92</v>
      </c>
      <c r="F28" s="929"/>
      <c r="G28" s="929">
        <v>99</v>
      </c>
      <c r="H28" s="929"/>
      <c r="I28" s="929">
        <v>105</v>
      </c>
      <c r="J28" s="929"/>
    </row>
    <row r="29" spans="2:10" s="24" customFormat="1" ht="14.25" x14ac:dyDescent="0.2">
      <c r="B29" s="37"/>
      <c r="C29" s="68"/>
      <c r="D29" s="68"/>
      <c r="E29" s="120"/>
      <c r="F29" s="120"/>
      <c r="G29" s="120"/>
      <c r="H29" s="120"/>
      <c r="I29" s="120"/>
      <c r="J29" s="120"/>
    </row>
    <row r="30" spans="2:10" s="24" customFormat="1" ht="14.25" x14ac:dyDescent="0.2">
      <c r="B30" s="24" t="s">
        <v>1778</v>
      </c>
      <c r="C30" s="12">
        <v>314</v>
      </c>
      <c r="D30" s="12">
        <v>375</v>
      </c>
      <c r="E30" s="840">
        <v>437</v>
      </c>
      <c r="F30" s="840"/>
      <c r="G30" s="840">
        <v>429</v>
      </c>
      <c r="H30" s="840"/>
      <c r="I30" s="840">
        <v>429</v>
      </c>
      <c r="J30" s="840"/>
    </row>
    <row r="31" spans="2:10" s="24" customFormat="1" ht="14.25" x14ac:dyDescent="0.2">
      <c r="B31" s="37"/>
      <c r="C31" s="68"/>
      <c r="D31" s="68"/>
      <c r="E31" s="120"/>
      <c r="F31" s="120"/>
      <c r="G31" s="120"/>
      <c r="H31" s="120"/>
      <c r="I31" s="120"/>
      <c r="J31" s="120"/>
    </row>
    <row r="32" spans="2:10" s="24" customFormat="1" ht="14.25" x14ac:dyDescent="0.2">
      <c r="B32" s="24" t="s">
        <v>1276</v>
      </c>
    </row>
    <row r="33" spans="2:12" s="24" customFormat="1" ht="14.25" x14ac:dyDescent="0.2">
      <c r="B33" s="24" t="s">
        <v>1779</v>
      </c>
      <c r="C33" s="12">
        <v>8</v>
      </c>
      <c r="D33" s="12">
        <v>9</v>
      </c>
      <c r="E33" s="840">
        <v>10</v>
      </c>
      <c r="F33" s="840"/>
      <c r="G33" s="840">
        <v>10</v>
      </c>
      <c r="H33" s="840"/>
      <c r="I33" s="840">
        <v>10</v>
      </c>
      <c r="J33" s="840"/>
    </row>
    <row r="34" spans="2:12" s="24" customFormat="1" ht="14.25" x14ac:dyDescent="0.2">
      <c r="C34" s="12"/>
      <c r="D34" s="12"/>
      <c r="E34" s="31"/>
      <c r="F34" s="31"/>
      <c r="G34" s="31"/>
      <c r="H34" s="31"/>
      <c r="I34" s="31"/>
      <c r="J34" s="31"/>
    </row>
    <row r="35" spans="2:12" s="24" customFormat="1" ht="15" x14ac:dyDescent="0.25">
      <c r="B35" s="28" t="s">
        <v>1286</v>
      </c>
      <c r="C35" s="50">
        <v>1471</v>
      </c>
      <c r="D35" s="50">
        <v>1511</v>
      </c>
      <c r="E35" s="843">
        <v>1728</v>
      </c>
      <c r="F35" s="843"/>
      <c r="G35" s="843">
        <v>1654</v>
      </c>
      <c r="H35" s="843"/>
      <c r="I35" s="843">
        <v>1510</v>
      </c>
      <c r="J35" s="843"/>
    </row>
    <row r="36" spans="2:12" s="24" customFormat="1" ht="4.5" customHeight="1" x14ac:dyDescent="0.2">
      <c r="C36" s="67"/>
      <c r="D36" s="67"/>
      <c r="E36" s="706"/>
      <c r="F36" s="706"/>
      <c r="G36" s="706"/>
      <c r="H36" s="706"/>
      <c r="I36" s="706"/>
      <c r="J36" s="706"/>
    </row>
    <row r="37" spans="2:12" s="24" customFormat="1" ht="4.5" customHeight="1" x14ac:dyDescent="0.2">
      <c r="C37" s="63"/>
      <c r="D37" s="63"/>
      <c r="E37" s="707"/>
      <c r="F37" s="707"/>
      <c r="G37" s="707"/>
      <c r="H37" s="707"/>
      <c r="I37" s="707"/>
      <c r="J37" s="707"/>
    </row>
    <row r="38" spans="2:12" s="28" customFormat="1" ht="15" x14ac:dyDescent="0.25">
      <c r="B38" s="28" t="s">
        <v>1285</v>
      </c>
      <c r="C38" s="50">
        <v>8444</v>
      </c>
      <c r="D38" s="50">
        <v>8375</v>
      </c>
      <c r="E38" s="843">
        <v>9151</v>
      </c>
      <c r="F38" s="843"/>
      <c r="G38" s="843">
        <v>9315</v>
      </c>
      <c r="H38" s="843"/>
      <c r="I38" s="843">
        <v>9401</v>
      </c>
      <c r="J38" s="843"/>
    </row>
    <row r="39" spans="2:12" s="24" customFormat="1" ht="12.75" customHeight="1" x14ac:dyDescent="0.2">
      <c r="C39" s="12"/>
      <c r="D39" s="12"/>
      <c r="E39" s="31"/>
      <c r="F39" s="31"/>
      <c r="G39" s="31"/>
      <c r="H39" s="31"/>
      <c r="I39" s="31"/>
      <c r="J39" s="31"/>
    </row>
    <row r="40" spans="2:12" s="24" customFormat="1" ht="14.25" x14ac:dyDescent="0.2">
      <c r="B40" s="24" t="s">
        <v>1340</v>
      </c>
      <c r="C40" s="12">
        <v>56</v>
      </c>
      <c r="D40" s="12">
        <v>-49</v>
      </c>
      <c r="E40" s="840">
        <v>69</v>
      </c>
      <c r="F40" s="840"/>
      <c r="G40" s="840">
        <v>95</v>
      </c>
      <c r="H40" s="840"/>
      <c r="I40" s="840">
        <v>109</v>
      </c>
      <c r="J40" s="840"/>
    </row>
    <row r="41" spans="2:12" s="24" customFormat="1" ht="14.25" x14ac:dyDescent="0.2">
      <c r="B41" s="24" t="s">
        <v>1784</v>
      </c>
      <c r="C41" s="12">
        <v>56</v>
      </c>
      <c r="D41" s="12">
        <v>-49</v>
      </c>
      <c r="E41" s="840">
        <v>68</v>
      </c>
      <c r="F41" s="840"/>
      <c r="G41" s="840">
        <v>97</v>
      </c>
      <c r="H41" s="840"/>
      <c r="I41" s="840">
        <v>104</v>
      </c>
      <c r="J41" s="840"/>
    </row>
    <row r="42" spans="2:12" s="24" customFormat="1" ht="14.25" x14ac:dyDescent="0.2">
      <c r="B42" s="37" t="s">
        <v>520</v>
      </c>
      <c r="C42" s="68">
        <v>25</v>
      </c>
      <c r="D42" s="68">
        <v>-23</v>
      </c>
      <c r="E42" s="929">
        <v>-36</v>
      </c>
      <c r="F42" s="929"/>
      <c r="G42" s="929">
        <v>131</v>
      </c>
      <c r="H42" s="929"/>
      <c r="I42" s="929">
        <v>135</v>
      </c>
      <c r="J42" s="929"/>
    </row>
    <row r="43" spans="2:12" s="24" customFormat="1" ht="14.25" x14ac:dyDescent="0.2">
      <c r="B43" s="37" t="s">
        <v>521</v>
      </c>
      <c r="C43" s="166">
        <v>30</v>
      </c>
      <c r="D43" s="166">
        <v>-25</v>
      </c>
      <c r="E43" s="931">
        <v>93</v>
      </c>
      <c r="F43" s="931"/>
      <c r="G43" s="931">
        <v>-26</v>
      </c>
      <c r="H43" s="931"/>
      <c r="I43" s="931">
        <v>-21</v>
      </c>
      <c r="J43" s="931"/>
    </row>
    <row r="44" spans="2:12" s="24" customFormat="1" ht="4.5" customHeight="1" x14ac:dyDescent="0.2"/>
    <row r="45" spans="2:12" s="24" customFormat="1" ht="4.5" customHeight="1" x14ac:dyDescent="0.2">
      <c r="C45" s="12"/>
      <c r="D45" s="12"/>
      <c r="E45" s="31"/>
      <c r="F45" s="31"/>
      <c r="G45" s="31"/>
      <c r="H45" s="31"/>
      <c r="I45" s="31"/>
      <c r="J45" s="31"/>
    </row>
    <row r="46" spans="2:12" s="28" customFormat="1" ht="15" x14ac:dyDescent="0.25">
      <c r="B46" s="28" t="s">
        <v>23</v>
      </c>
      <c r="C46" s="50">
        <v>8500</v>
      </c>
      <c r="D46" s="50">
        <v>8326</v>
      </c>
      <c r="E46" s="843">
        <v>9220</v>
      </c>
      <c r="F46" s="843"/>
      <c r="G46" s="843">
        <v>9410</v>
      </c>
      <c r="H46" s="843"/>
      <c r="I46" s="843">
        <v>9510</v>
      </c>
      <c r="J46" s="843"/>
    </row>
    <row r="47" spans="2:12" s="28" customFormat="1" ht="12.75" customHeight="1" x14ac:dyDescent="0.25">
      <c r="C47" s="50"/>
      <c r="D47" s="50"/>
      <c r="E47" s="44"/>
      <c r="F47" s="44"/>
      <c r="G47" s="44"/>
      <c r="H47" s="44"/>
      <c r="I47" s="44"/>
      <c r="J47" s="44"/>
    </row>
    <row r="48" spans="2:12" s="24" customFormat="1" ht="14.25" x14ac:dyDescent="0.2">
      <c r="B48" s="24" t="s">
        <v>781</v>
      </c>
      <c r="C48" s="12">
        <v>3421</v>
      </c>
      <c r="D48" s="12">
        <v>3219</v>
      </c>
      <c r="E48" s="840">
        <v>3416</v>
      </c>
      <c r="F48" s="840"/>
      <c r="G48" s="840">
        <v>3676</v>
      </c>
      <c r="H48" s="840"/>
      <c r="I48" s="840">
        <v>3838</v>
      </c>
      <c r="J48" s="840"/>
      <c r="L48" s="705"/>
    </row>
    <row r="49" spans="2:12" s="69" customFormat="1" ht="14.25" x14ac:dyDescent="0.2">
      <c r="B49" s="138" t="s">
        <v>1780</v>
      </c>
      <c r="C49" s="251">
        <v>1632</v>
      </c>
      <c r="D49" s="251">
        <v>1597</v>
      </c>
      <c r="E49" s="930">
        <v>1613</v>
      </c>
      <c r="F49" s="930"/>
      <c r="G49" s="930">
        <v>1824</v>
      </c>
      <c r="H49" s="930"/>
      <c r="I49" s="930">
        <v>1988</v>
      </c>
      <c r="J49" s="930"/>
      <c r="L49" s="705"/>
    </row>
    <row r="50" spans="2:12" s="37" customFormat="1" ht="11.45" customHeight="1" x14ac:dyDescent="0.2">
      <c r="B50" s="37" t="s">
        <v>627</v>
      </c>
      <c r="C50" s="68">
        <v>957</v>
      </c>
      <c r="D50" s="68">
        <v>993</v>
      </c>
      <c r="E50" s="929">
        <v>1049</v>
      </c>
      <c r="F50" s="929"/>
      <c r="G50" s="929">
        <v>1145</v>
      </c>
      <c r="H50" s="929"/>
      <c r="I50" s="929">
        <v>1194</v>
      </c>
      <c r="J50" s="929"/>
      <c r="L50" s="705"/>
    </row>
    <row r="51" spans="2:12" s="37" customFormat="1" ht="11.45" customHeight="1" x14ac:dyDescent="0.2">
      <c r="B51" s="37" t="s">
        <v>628</v>
      </c>
      <c r="C51" s="68">
        <v>677</v>
      </c>
      <c r="D51" s="68">
        <v>603</v>
      </c>
      <c r="E51" s="929">
        <v>560</v>
      </c>
      <c r="F51" s="929"/>
      <c r="G51" s="929">
        <v>675</v>
      </c>
      <c r="H51" s="929"/>
      <c r="I51" s="929">
        <v>791</v>
      </c>
      <c r="J51" s="929"/>
      <c r="L51" s="705"/>
    </row>
    <row r="52" spans="2:12" s="69" customFormat="1" ht="14.25" x14ac:dyDescent="0.2">
      <c r="B52" s="138" t="s">
        <v>782</v>
      </c>
      <c r="C52" s="251">
        <v>1788</v>
      </c>
      <c r="D52" s="251">
        <v>1618</v>
      </c>
      <c r="E52" s="930">
        <v>1802</v>
      </c>
      <c r="F52" s="930"/>
      <c r="G52" s="930">
        <v>1845</v>
      </c>
      <c r="H52" s="930"/>
      <c r="I52" s="930">
        <v>1837</v>
      </c>
      <c r="J52" s="930"/>
      <c r="L52" s="705"/>
    </row>
    <row r="53" spans="2:12" s="37" customFormat="1" ht="11.45" customHeight="1" x14ac:dyDescent="0.2">
      <c r="B53" s="37" t="s">
        <v>629</v>
      </c>
      <c r="C53" s="68">
        <v>958</v>
      </c>
      <c r="D53" s="68">
        <v>947</v>
      </c>
      <c r="E53" s="929">
        <v>1044</v>
      </c>
      <c r="F53" s="929"/>
      <c r="G53" s="929">
        <v>1068</v>
      </c>
      <c r="H53" s="929"/>
      <c r="I53" s="929">
        <v>1109</v>
      </c>
      <c r="J53" s="929"/>
    </row>
    <row r="54" spans="2:12" s="37" customFormat="1" ht="11.45" customHeight="1" x14ac:dyDescent="0.2">
      <c r="B54" s="37" t="s">
        <v>456</v>
      </c>
      <c r="C54" s="68">
        <v>830</v>
      </c>
      <c r="D54" s="68">
        <v>669</v>
      </c>
      <c r="E54" s="929">
        <v>756</v>
      </c>
      <c r="F54" s="929"/>
      <c r="G54" s="929">
        <v>775</v>
      </c>
      <c r="H54" s="929"/>
      <c r="I54" s="929">
        <v>726</v>
      </c>
      <c r="J54" s="929"/>
    </row>
    <row r="55" spans="2:12" s="24" customFormat="1" ht="12.75" customHeight="1" x14ac:dyDescent="0.2">
      <c r="B55" s="37"/>
      <c r="C55" s="12"/>
      <c r="D55" s="12"/>
      <c r="E55" s="31"/>
      <c r="F55" s="31"/>
      <c r="G55" s="31"/>
      <c r="H55" s="31"/>
      <c r="I55" s="31"/>
      <c r="J55" s="31"/>
    </row>
    <row r="56" spans="2:12" s="24" customFormat="1" ht="14.25" x14ac:dyDescent="0.2">
      <c r="B56" s="24" t="s">
        <v>783</v>
      </c>
      <c r="C56" s="12">
        <v>4715</v>
      </c>
      <c r="D56" s="12">
        <v>4562</v>
      </c>
      <c r="E56" s="840">
        <v>5101</v>
      </c>
      <c r="F56" s="840"/>
      <c r="G56" s="840">
        <v>5216</v>
      </c>
      <c r="H56" s="840"/>
      <c r="I56" s="840">
        <v>5301</v>
      </c>
      <c r="J56" s="840"/>
    </row>
    <row r="57" spans="2:12" s="69" customFormat="1" x14ac:dyDescent="0.2">
      <c r="B57" s="138" t="s">
        <v>1781</v>
      </c>
      <c r="C57" s="251">
        <v>1617</v>
      </c>
      <c r="D57" s="251">
        <v>1510</v>
      </c>
      <c r="E57" s="930">
        <v>1795</v>
      </c>
      <c r="F57" s="930"/>
      <c r="G57" s="930">
        <v>1995</v>
      </c>
      <c r="H57" s="930"/>
      <c r="I57" s="930">
        <v>1955</v>
      </c>
      <c r="J57" s="930"/>
    </row>
    <row r="58" spans="2:12" s="37" customFormat="1" ht="12" x14ac:dyDescent="0.2">
      <c r="B58" s="37" t="s">
        <v>995</v>
      </c>
      <c r="C58" s="68">
        <v>1395</v>
      </c>
      <c r="D58" s="68">
        <v>1317</v>
      </c>
      <c r="E58" s="929">
        <v>1591</v>
      </c>
      <c r="F58" s="929"/>
      <c r="G58" s="929">
        <v>1705</v>
      </c>
      <c r="H58" s="929"/>
      <c r="I58" s="929">
        <v>1639</v>
      </c>
      <c r="J58" s="929"/>
    </row>
    <row r="59" spans="2:12" s="37" customFormat="1" ht="12" x14ac:dyDescent="0.2">
      <c r="B59" s="37" t="s">
        <v>1174</v>
      </c>
      <c r="C59" s="68">
        <v>221</v>
      </c>
      <c r="D59" s="68">
        <v>193</v>
      </c>
      <c r="E59" s="929">
        <v>206</v>
      </c>
      <c r="F59" s="929"/>
      <c r="G59" s="929">
        <v>291</v>
      </c>
      <c r="H59" s="929"/>
      <c r="I59" s="929">
        <v>317</v>
      </c>
      <c r="J59" s="929"/>
    </row>
    <row r="60" spans="2:12" s="69" customFormat="1" x14ac:dyDescent="0.2">
      <c r="B60" s="138" t="s">
        <v>1782</v>
      </c>
      <c r="C60" s="602">
        <v>3098</v>
      </c>
      <c r="D60" s="251">
        <v>3054</v>
      </c>
      <c r="E60" s="930">
        <v>3308</v>
      </c>
      <c r="F60" s="930"/>
      <c r="G60" s="930">
        <v>3233</v>
      </c>
      <c r="H60" s="930"/>
      <c r="I60" s="930">
        <v>3355</v>
      </c>
      <c r="J60" s="930"/>
    </row>
    <row r="61" spans="2:12" s="37" customFormat="1" ht="12" x14ac:dyDescent="0.2">
      <c r="B61" s="37" t="s">
        <v>403</v>
      </c>
      <c r="C61" s="68">
        <v>1420</v>
      </c>
      <c r="D61" s="68">
        <v>1471</v>
      </c>
      <c r="E61" s="929">
        <v>1560</v>
      </c>
      <c r="F61" s="929"/>
      <c r="G61" s="929">
        <v>1411</v>
      </c>
      <c r="H61" s="929"/>
      <c r="I61" s="929">
        <v>1484</v>
      </c>
      <c r="J61" s="929"/>
    </row>
    <row r="62" spans="2:12" s="37" customFormat="1" ht="12" x14ac:dyDescent="0.2">
      <c r="B62" s="37" t="s">
        <v>404</v>
      </c>
      <c r="C62" s="68">
        <v>1678</v>
      </c>
      <c r="D62" s="68">
        <v>1583</v>
      </c>
      <c r="E62" s="929">
        <v>1749</v>
      </c>
      <c r="F62" s="929"/>
      <c r="G62" s="929">
        <v>1842</v>
      </c>
      <c r="H62" s="929"/>
      <c r="I62" s="929">
        <v>1888</v>
      </c>
      <c r="J62" s="929"/>
    </row>
    <row r="63" spans="2:12" s="24" customFormat="1" ht="12.75" customHeight="1" x14ac:dyDescent="0.2">
      <c r="B63" s="37"/>
      <c r="C63" s="12"/>
      <c r="D63" s="12"/>
      <c r="E63" s="31"/>
      <c r="F63" s="31"/>
      <c r="G63" s="31"/>
      <c r="H63" s="31"/>
      <c r="I63" s="31"/>
      <c r="J63" s="31"/>
    </row>
    <row r="64" spans="2:12" s="24" customFormat="1" ht="14.25" x14ac:dyDescent="0.2">
      <c r="B64" s="24" t="s">
        <v>859</v>
      </c>
      <c r="C64" s="12">
        <v>6</v>
      </c>
      <c r="D64" s="12">
        <v>5</v>
      </c>
      <c r="E64" s="840">
        <v>6</v>
      </c>
      <c r="F64" s="840"/>
      <c r="G64" s="840">
        <v>7</v>
      </c>
      <c r="H64" s="840"/>
      <c r="I64" s="840">
        <v>8</v>
      </c>
      <c r="J64" s="840"/>
    </row>
    <row r="65" spans="1:12" s="24" customFormat="1" ht="4.5" customHeight="1" x14ac:dyDescent="0.2">
      <c r="C65" s="52"/>
      <c r="D65" s="52"/>
      <c r="E65" s="92"/>
      <c r="F65" s="92"/>
      <c r="G65" s="92"/>
      <c r="H65" s="92"/>
      <c r="I65" s="92"/>
      <c r="J65" s="92"/>
    </row>
    <row r="66" spans="1:12" s="24" customFormat="1" ht="15.75" thickBot="1" x14ac:dyDescent="0.3">
      <c r="B66" s="28" t="s">
        <v>510</v>
      </c>
      <c r="C66" s="142">
        <v>7222</v>
      </c>
      <c r="D66" s="142">
        <v>7003</v>
      </c>
      <c r="E66" s="927">
        <v>7552</v>
      </c>
      <c r="F66" s="927"/>
      <c r="G66" s="927">
        <v>7886</v>
      </c>
      <c r="H66" s="927"/>
      <c r="I66" s="927">
        <v>8062</v>
      </c>
      <c r="J66" s="927"/>
    </row>
    <row r="67" spans="1:12" s="37" customFormat="1" ht="13.9" customHeight="1" thickTop="1" x14ac:dyDescent="0.2">
      <c r="B67" s="37" t="s">
        <v>828</v>
      </c>
      <c r="C67" s="187">
        <v>4.5999999999999996</v>
      </c>
      <c r="D67" s="187">
        <v>-3</v>
      </c>
      <c r="E67" s="928">
        <v>7.8</v>
      </c>
      <c r="F67" s="928"/>
      <c r="G67" s="928">
        <v>4.4000000000000004</v>
      </c>
      <c r="H67" s="928"/>
      <c r="I67" s="928">
        <v>2.2000000000000002</v>
      </c>
      <c r="J67" s="928"/>
    </row>
    <row r="68" spans="1:12" s="37" customFormat="1" ht="12.75" customHeight="1" x14ac:dyDescent="0.2">
      <c r="C68" s="252"/>
      <c r="D68" s="252"/>
      <c r="E68" s="252"/>
      <c r="F68" s="252"/>
      <c r="G68" s="252"/>
      <c r="H68" s="252"/>
      <c r="I68" s="252"/>
      <c r="J68" s="252"/>
    </row>
    <row r="69" spans="1:12" ht="14.25" x14ac:dyDescent="0.2">
      <c r="A69" s="24" t="s">
        <v>1130</v>
      </c>
      <c r="C69" s="31"/>
      <c r="D69" s="31"/>
      <c r="E69" s="31"/>
      <c r="F69" s="31"/>
      <c r="G69" s="31"/>
      <c r="H69" s="31"/>
      <c r="I69" s="31"/>
      <c r="J69" s="31"/>
      <c r="K69" s="37"/>
    </row>
    <row r="70" spans="1:12" ht="12.75" customHeight="1" x14ac:dyDescent="0.2">
      <c r="A70" s="839" t="s">
        <v>511</v>
      </c>
      <c r="B70" s="839"/>
      <c r="C70" s="839"/>
      <c r="D70" s="839"/>
      <c r="E70" s="839"/>
      <c r="F70" s="839"/>
      <c r="G70" s="839"/>
      <c r="H70" s="839"/>
      <c r="I70" s="839"/>
      <c r="J70" s="839"/>
      <c r="K70" s="37"/>
      <c r="L70" s="37"/>
    </row>
    <row r="71" spans="1:12" x14ac:dyDescent="0.2">
      <c r="K71" s="37"/>
    </row>
    <row r="72" spans="1:12" ht="27" customHeight="1" x14ac:dyDescent="0.2">
      <c r="A72" s="892" t="s">
        <v>1783</v>
      </c>
      <c r="B72" s="892"/>
      <c r="C72" s="892"/>
      <c r="D72" s="892"/>
      <c r="E72" s="892"/>
      <c r="F72" s="892"/>
      <c r="G72" s="892"/>
      <c r="H72" s="892"/>
      <c r="I72" s="892"/>
      <c r="J72" s="892"/>
      <c r="K72" s="372"/>
    </row>
    <row r="73" spans="1:12" x14ac:dyDescent="0.2">
      <c r="K73" s="372"/>
    </row>
  </sheetData>
  <customSheetViews>
    <customSheetView guid="{F67F5823-51D5-4D47-B100-5B47C1E6BCB9}" showPageBreaks="1" fitToPage="1" printArea="1">
      <selection activeCell="F46" sqref="F46"/>
      <pageMargins left="0.75" right="0.75" top="1" bottom="1" header="0.5" footer="0.5"/>
      <printOptions horizontalCentered="1"/>
      <pageSetup scale="60" firstPageNumber="33" orientation="portrait" verticalDpi="300" r:id="rId1"/>
      <headerFooter alignWithMargins="0">
        <oddFooter>&amp;C&amp;P</oddFooter>
      </headerFooter>
    </customSheetView>
    <customSheetView guid="{9014CDA8-C3FC-41E6-A045-DAEFC55B82B1}" showPageBreaks="1" fitToPage="1" printArea="1">
      <selection activeCell="A7" sqref="A7"/>
      <pageMargins left="0.75" right="0.75" top="1" bottom="1" header="0.5" footer="0.5"/>
      <printOptions horizontalCentered="1"/>
      <pageSetup scale="62" firstPageNumber="33" orientation="portrait" verticalDpi="300" r:id="rId2"/>
      <headerFooter alignWithMargins="0">
        <oddFooter>&amp;C&amp;P</oddFooter>
      </headerFooter>
    </customSheetView>
  </customSheetViews>
  <mergeCells count="117">
    <mergeCell ref="E33:F33"/>
    <mergeCell ref="E35:F35"/>
    <mergeCell ref="E28:F28"/>
    <mergeCell ref="E30:F30"/>
    <mergeCell ref="E24:F24"/>
    <mergeCell ref="E25:F25"/>
    <mergeCell ref="E26:F26"/>
    <mergeCell ref="E27:F27"/>
    <mergeCell ref="E12:F12"/>
    <mergeCell ref="E13:F13"/>
    <mergeCell ref="E14:F14"/>
    <mergeCell ref="E17:F17"/>
    <mergeCell ref="E20:F20"/>
    <mergeCell ref="E22:F22"/>
    <mergeCell ref="E48:F48"/>
    <mergeCell ref="E49:F49"/>
    <mergeCell ref="E50:F50"/>
    <mergeCell ref="E51:F51"/>
    <mergeCell ref="E52:F52"/>
    <mergeCell ref="E43:F43"/>
    <mergeCell ref="E46:F46"/>
    <mergeCell ref="E38:F38"/>
    <mergeCell ref="E40:F40"/>
    <mergeCell ref="E41:F41"/>
    <mergeCell ref="E42:F42"/>
    <mergeCell ref="E64:F64"/>
    <mergeCell ref="E66:F66"/>
    <mergeCell ref="E67:F67"/>
    <mergeCell ref="E58:F58"/>
    <mergeCell ref="E59:F59"/>
    <mergeCell ref="E60:F60"/>
    <mergeCell ref="E61:F61"/>
    <mergeCell ref="E62:F62"/>
    <mergeCell ref="E53:F53"/>
    <mergeCell ref="E54:F54"/>
    <mergeCell ref="E56:F56"/>
    <mergeCell ref="E57:F57"/>
    <mergeCell ref="G22:H22"/>
    <mergeCell ref="G24:H24"/>
    <mergeCell ref="G25:H25"/>
    <mergeCell ref="G26:H26"/>
    <mergeCell ref="G27:H27"/>
    <mergeCell ref="G12:H12"/>
    <mergeCell ref="G13:H13"/>
    <mergeCell ref="G14:H14"/>
    <mergeCell ref="G17:H17"/>
    <mergeCell ref="G20:H20"/>
    <mergeCell ref="G40:H40"/>
    <mergeCell ref="G41:H41"/>
    <mergeCell ref="G42:H42"/>
    <mergeCell ref="G43:H43"/>
    <mergeCell ref="G46:H46"/>
    <mergeCell ref="G28:H28"/>
    <mergeCell ref="G30:H30"/>
    <mergeCell ref="G33:H33"/>
    <mergeCell ref="G35:H35"/>
    <mergeCell ref="G38:H38"/>
    <mergeCell ref="G62:H62"/>
    <mergeCell ref="G64:H64"/>
    <mergeCell ref="G53:H53"/>
    <mergeCell ref="G54:H54"/>
    <mergeCell ref="G56:H56"/>
    <mergeCell ref="G57:H57"/>
    <mergeCell ref="G58:H58"/>
    <mergeCell ref="G48:H48"/>
    <mergeCell ref="G49:H49"/>
    <mergeCell ref="G50:H50"/>
    <mergeCell ref="G51:H51"/>
    <mergeCell ref="G52:H52"/>
    <mergeCell ref="I38:J38"/>
    <mergeCell ref="I40:J40"/>
    <mergeCell ref="I41:J41"/>
    <mergeCell ref="I42:J42"/>
    <mergeCell ref="I43:J43"/>
    <mergeCell ref="G66:H66"/>
    <mergeCell ref="G67:H67"/>
    <mergeCell ref="I12:J12"/>
    <mergeCell ref="I13:J13"/>
    <mergeCell ref="I14:J14"/>
    <mergeCell ref="I17:J17"/>
    <mergeCell ref="I20:J20"/>
    <mergeCell ref="I22:J22"/>
    <mergeCell ref="I24:J24"/>
    <mergeCell ref="I25:J25"/>
    <mergeCell ref="I26:J26"/>
    <mergeCell ref="I27:J27"/>
    <mergeCell ref="I28:J28"/>
    <mergeCell ref="I30:J30"/>
    <mergeCell ref="I33:J33"/>
    <mergeCell ref="I35:J35"/>
    <mergeCell ref="G59:H59"/>
    <mergeCell ref="G60:H60"/>
    <mergeCell ref="G61:H61"/>
    <mergeCell ref="A70:J70"/>
    <mergeCell ref="A72:J72"/>
    <mergeCell ref="I64:J64"/>
    <mergeCell ref="I66:J66"/>
    <mergeCell ref="I67:J67"/>
    <mergeCell ref="A1:J1"/>
    <mergeCell ref="A3:J3"/>
    <mergeCell ref="A4:J4"/>
    <mergeCell ref="A5:J5"/>
    <mergeCell ref="I58:J58"/>
    <mergeCell ref="I59:J59"/>
    <mergeCell ref="I60:J60"/>
    <mergeCell ref="I61:J61"/>
    <mergeCell ref="I62:J62"/>
    <mergeCell ref="I52:J52"/>
    <mergeCell ref="I53:J53"/>
    <mergeCell ref="I54:J54"/>
    <mergeCell ref="I56:J56"/>
    <mergeCell ref="I57:J57"/>
    <mergeCell ref="I46:J46"/>
    <mergeCell ref="I48:J48"/>
    <mergeCell ref="I49:J49"/>
    <mergeCell ref="I50:J50"/>
    <mergeCell ref="I51:J51"/>
  </mergeCells>
  <phoneticPr fontId="0" type="noConversion"/>
  <hyperlinks>
    <hyperlink ref="A72:I72" r:id="rId3" display="Source: Statistics Canada. Table 36-10-0222-01 Gross domestic product, expenditure-based, provincial and territorial, annual (x 1,000,000)" xr:uid="{00000000-0004-0000-2000-000000000000}"/>
  </hyperlinks>
  <printOptions horizontalCentered="1"/>
  <pageMargins left="0.74803149606299202" right="0.74803149606299202" top="0.98425196850393704" bottom="0.98425196850393704" header="0.511811023622047" footer="0.511811023622047"/>
  <pageSetup scale="73" firstPageNumber="29" orientation="portrait" useFirstPageNumber="1" r:id="rId4"/>
  <headerFooter differentFirst="1" alignWithMargins="0"/>
  <legacyDrawingHF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42"/>
    <pageSetUpPr fitToPage="1"/>
  </sheetPr>
  <dimension ref="A1:AS66"/>
  <sheetViews>
    <sheetView zoomScaleNormal="100" workbookViewId="0">
      <selection sqref="A1:J1"/>
    </sheetView>
  </sheetViews>
  <sheetFormatPr defaultRowHeight="12.75" x14ac:dyDescent="0.2"/>
  <cols>
    <col min="1" max="1" width="5" customWidth="1"/>
    <col min="2" max="2" width="53.28515625" customWidth="1"/>
    <col min="3" max="4" width="11.85546875" customWidth="1"/>
    <col min="5" max="5" width="10.7109375" customWidth="1"/>
    <col min="6" max="6" width="2.42578125" customWidth="1"/>
    <col min="7" max="7" width="10.7109375" customWidth="1"/>
    <col min="8" max="8" width="2.42578125" customWidth="1"/>
    <col min="9" max="9" width="10.7109375" customWidth="1"/>
    <col min="10" max="10" width="2.5703125" customWidth="1"/>
    <col min="13" max="13" width="8.5703125" customWidth="1"/>
  </cols>
  <sheetData>
    <row r="1" spans="1:45" ht="18" x14ac:dyDescent="0.25">
      <c r="A1" s="837" t="s">
        <v>2287</v>
      </c>
      <c r="B1" s="837"/>
      <c r="C1" s="837"/>
      <c r="D1" s="837"/>
      <c r="E1" s="837"/>
      <c r="F1" s="837"/>
      <c r="G1" s="837"/>
      <c r="H1" s="837"/>
      <c r="I1" s="837"/>
      <c r="J1" s="837"/>
    </row>
    <row r="2" spans="1:45" ht="18" x14ac:dyDescent="0.25">
      <c r="A2" s="25"/>
      <c r="B2" s="25"/>
      <c r="C2" s="25"/>
    </row>
    <row r="3" spans="1:45" ht="18" x14ac:dyDescent="0.25">
      <c r="A3" s="837" t="s">
        <v>2576</v>
      </c>
      <c r="B3" s="837"/>
      <c r="C3" s="837"/>
      <c r="D3" s="837"/>
      <c r="E3" s="837"/>
      <c r="F3" s="837"/>
      <c r="G3" s="837"/>
      <c r="H3" s="837"/>
      <c r="I3" s="837"/>
      <c r="J3" s="837"/>
    </row>
    <row r="4" spans="1:45" ht="18" x14ac:dyDescent="0.25">
      <c r="A4" s="837" t="s">
        <v>508</v>
      </c>
      <c r="B4" s="837"/>
      <c r="C4" s="837"/>
      <c r="D4" s="837"/>
      <c r="E4" s="837"/>
      <c r="F4" s="837"/>
      <c r="G4" s="837"/>
      <c r="H4" s="837"/>
      <c r="I4" s="837"/>
      <c r="J4" s="837"/>
    </row>
    <row r="5" spans="1:45" ht="18" x14ac:dyDescent="0.25">
      <c r="A5" s="837" t="s">
        <v>381</v>
      </c>
      <c r="B5" s="837"/>
      <c r="C5" s="837"/>
      <c r="D5" s="837"/>
      <c r="E5" s="837"/>
      <c r="F5" s="837"/>
      <c r="G5" s="837"/>
      <c r="H5" s="837"/>
      <c r="I5" s="837"/>
      <c r="J5" s="837"/>
    </row>
    <row r="8" spans="1:45" ht="18.75" x14ac:dyDescent="0.25">
      <c r="A8" s="26"/>
      <c r="B8" s="26" t="s">
        <v>791</v>
      </c>
      <c r="C8" s="32" t="s">
        <v>2523</v>
      </c>
      <c r="D8" s="32" t="s">
        <v>2524</v>
      </c>
      <c r="E8" s="32" t="s">
        <v>2525</v>
      </c>
      <c r="F8" s="670" t="s">
        <v>1968</v>
      </c>
      <c r="G8" s="32" t="s">
        <v>2526</v>
      </c>
      <c r="H8" s="670" t="s">
        <v>1968</v>
      </c>
      <c r="I8" s="32" t="s">
        <v>2527</v>
      </c>
      <c r="J8" s="670" t="s">
        <v>1970</v>
      </c>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row>
    <row r="9" spans="1:45" ht="13.5" thickBot="1" x14ac:dyDescent="0.25">
      <c r="B9" s="22"/>
      <c r="C9" s="17"/>
      <c r="D9" s="17"/>
      <c r="E9" s="17"/>
      <c r="F9" s="17"/>
      <c r="G9" s="17"/>
      <c r="H9" s="17"/>
      <c r="I9" s="17"/>
      <c r="J9" s="17"/>
    </row>
    <row r="11" spans="1:45" ht="14.25" x14ac:dyDescent="0.2">
      <c r="A11" s="24"/>
      <c r="B11" s="24" t="s">
        <v>1278</v>
      </c>
      <c r="C11" s="708">
        <v>2.0350000000000001</v>
      </c>
      <c r="D11" s="708">
        <v>-2.282</v>
      </c>
      <c r="E11" s="935">
        <v>5.77</v>
      </c>
      <c r="F11" s="935"/>
      <c r="G11" s="935">
        <v>1.772</v>
      </c>
      <c r="H11" s="935"/>
      <c r="I11" s="935">
        <v>1.7629999999999999</v>
      </c>
      <c r="J11" s="935"/>
    </row>
    <row r="12" spans="1:45" ht="14.25" x14ac:dyDescent="0.2">
      <c r="A12" s="24"/>
      <c r="B12" s="37" t="s">
        <v>1274</v>
      </c>
      <c r="C12" s="709">
        <v>0.56599999999999995</v>
      </c>
      <c r="D12" s="709">
        <v>-0.74</v>
      </c>
      <c r="E12" s="934">
        <v>2.9060000000000001</v>
      </c>
      <c r="F12" s="934"/>
      <c r="G12" s="934">
        <v>-0.58199999999999996</v>
      </c>
      <c r="H12" s="934"/>
      <c r="I12" s="934">
        <v>0.38300000000000001</v>
      </c>
      <c r="J12" s="934"/>
    </row>
    <row r="13" spans="1:45" ht="14.25" x14ac:dyDescent="0.2">
      <c r="A13" s="24"/>
      <c r="B13" s="37" t="s">
        <v>1275</v>
      </c>
      <c r="C13" s="709">
        <v>1.4690000000000001</v>
      </c>
      <c r="D13" s="709">
        <v>-1.542</v>
      </c>
      <c r="E13" s="934">
        <v>2.8639999999999999</v>
      </c>
      <c r="F13" s="934"/>
      <c r="G13" s="934">
        <v>2.3540000000000001</v>
      </c>
      <c r="H13" s="934"/>
      <c r="I13" s="934">
        <v>1.381</v>
      </c>
      <c r="J13" s="934"/>
    </row>
    <row r="14" spans="1:45" ht="14.25" x14ac:dyDescent="0.2">
      <c r="A14" s="24"/>
      <c r="B14" s="37"/>
      <c r="C14" s="710"/>
      <c r="D14" s="710"/>
      <c r="E14" s="718"/>
      <c r="F14" s="718"/>
      <c r="G14" s="718"/>
      <c r="H14" s="718"/>
      <c r="I14" s="718"/>
      <c r="J14" s="718"/>
    </row>
    <row r="15" spans="1:45" ht="14.25" x14ac:dyDescent="0.2">
      <c r="A15" s="24"/>
      <c r="B15" s="24"/>
      <c r="C15" s="710"/>
      <c r="D15" s="710"/>
      <c r="E15" s="718"/>
      <c r="F15" s="718"/>
      <c r="G15" s="718"/>
      <c r="H15" s="718"/>
      <c r="I15" s="718"/>
      <c r="J15" s="718"/>
    </row>
    <row r="16" spans="1:45" ht="14.25" x14ac:dyDescent="0.2">
      <c r="A16" s="24"/>
      <c r="B16" s="24" t="s">
        <v>1279</v>
      </c>
      <c r="C16" s="708">
        <v>0.55100000000000005</v>
      </c>
      <c r="D16" s="708">
        <v>0.67600000000000005</v>
      </c>
      <c r="E16" s="935">
        <v>1.92</v>
      </c>
      <c r="F16" s="935"/>
      <c r="G16" s="935">
        <v>1.274</v>
      </c>
      <c r="H16" s="935"/>
      <c r="I16" s="935">
        <v>1.18</v>
      </c>
      <c r="J16" s="935"/>
    </row>
    <row r="17" spans="1:10" ht="14.25" x14ac:dyDescent="0.2">
      <c r="A17" s="24"/>
      <c r="B17" s="24"/>
      <c r="C17" s="710"/>
      <c r="D17" s="710"/>
      <c r="E17" s="718"/>
      <c r="F17" s="718"/>
      <c r="G17" s="718"/>
      <c r="H17" s="718"/>
      <c r="I17" s="718"/>
      <c r="J17" s="718"/>
    </row>
    <row r="18" spans="1:10" ht="14.25" x14ac:dyDescent="0.2">
      <c r="A18" s="24"/>
      <c r="B18" s="24" t="s">
        <v>1276</v>
      </c>
      <c r="C18" s="362"/>
      <c r="D18" s="362"/>
      <c r="E18" s="362"/>
      <c r="F18" s="362"/>
      <c r="G18" s="362"/>
      <c r="H18" s="362"/>
      <c r="I18" s="362"/>
      <c r="J18" s="362"/>
    </row>
    <row r="19" spans="1:10" ht="14.25" x14ac:dyDescent="0.2">
      <c r="A19" s="24"/>
      <c r="B19" s="24" t="s">
        <v>1280</v>
      </c>
      <c r="C19" s="708">
        <v>4.7E-2</v>
      </c>
      <c r="D19" s="708">
        <v>0.09</v>
      </c>
      <c r="E19" s="935">
        <v>8.1000000000000003E-2</v>
      </c>
      <c r="F19" s="935"/>
      <c r="G19" s="935">
        <v>0.122</v>
      </c>
      <c r="H19" s="935"/>
      <c r="I19" s="935">
        <v>8.8999999999999996E-2</v>
      </c>
      <c r="J19" s="935"/>
    </row>
    <row r="20" spans="1:10" ht="14.25" x14ac:dyDescent="0.2">
      <c r="A20" s="24"/>
      <c r="B20" s="37"/>
      <c r="C20" s="711"/>
      <c r="D20" s="711"/>
      <c r="E20" s="719"/>
      <c r="F20" s="719"/>
      <c r="G20" s="719"/>
      <c r="H20" s="719"/>
      <c r="I20" s="719"/>
      <c r="J20" s="719"/>
    </row>
    <row r="21" spans="1:10" ht="15" x14ac:dyDescent="0.25">
      <c r="A21" s="24"/>
      <c r="B21" s="28" t="s">
        <v>1281</v>
      </c>
      <c r="C21" s="712">
        <v>2.633</v>
      </c>
      <c r="D21" s="712">
        <v>-1.516</v>
      </c>
      <c r="E21" s="937">
        <v>7.7709999999999999</v>
      </c>
      <c r="F21" s="937"/>
      <c r="G21" s="937">
        <v>3.1669999999999998</v>
      </c>
      <c r="H21" s="937"/>
      <c r="I21" s="937">
        <v>3.0329999999999999</v>
      </c>
      <c r="J21" s="937"/>
    </row>
    <row r="22" spans="1:10" ht="14.25" x14ac:dyDescent="0.2">
      <c r="A22" s="24"/>
      <c r="B22" s="37"/>
      <c r="C22" s="711"/>
      <c r="D22" s="711"/>
      <c r="E22" s="719"/>
      <c r="F22" s="719"/>
      <c r="G22" s="719"/>
      <c r="H22" s="719"/>
      <c r="I22" s="719"/>
      <c r="J22" s="719"/>
    </row>
    <row r="23" spans="1:10" ht="14.25" x14ac:dyDescent="0.2">
      <c r="A23" s="24"/>
      <c r="B23" s="24" t="s">
        <v>1282</v>
      </c>
      <c r="C23" s="708">
        <v>1.5489999999999999</v>
      </c>
      <c r="D23" s="708">
        <v>-0.28399999999999997</v>
      </c>
      <c r="E23" s="935">
        <v>2.2709999999999999</v>
      </c>
      <c r="F23" s="935"/>
      <c r="G23" s="935">
        <v>-0.92900000000000005</v>
      </c>
      <c r="H23" s="935"/>
      <c r="I23" s="935">
        <v>-1.944</v>
      </c>
      <c r="J23" s="935"/>
    </row>
    <row r="24" spans="1:10" ht="14.25" x14ac:dyDescent="0.2">
      <c r="A24" s="24"/>
      <c r="B24" s="37" t="s">
        <v>1001</v>
      </c>
      <c r="C24" s="709">
        <v>1.494</v>
      </c>
      <c r="D24" s="709">
        <v>0.27300000000000002</v>
      </c>
      <c r="E24" s="934">
        <v>1.286</v>
      </c>
      <c r="F24" s="934"/>
      <c r="G24" s="934">
        <v>-0.80400000000000005</v>
      </c>
      <c r="H24" s="934"/>
      <c r="I24" s="934">
        <v>-1.573</v>
      </c>
      <c r="J24" s="934"/>
    </row>
    <row r="25" spans="1:10" ht="14.25" x14ac:dyDescent="0.2">
      <c r="A25" s="24"/>
      <c r="B25" s="37" t="s">
        <v>994</v>
      </c>
      <c r="C25" s="709">
        <v>-5.8999999999999997E-2</v>
      </c>
      <c r="D25" s="709">
        <v>-4.1000000000000002E-2</v>
      </c>
      <c r="E25" s="934">
        <v>0.4</v>
      </c>
      <c r="F25" s="934"/>
      <c r="G25" s="934">
        <v>-0.223</v>
      </c>
      <c r="H25" s="934"/>
      <c r="I25" s="934">
        <v>-0.379</v>
      </c>
      <c r="J25" s="934"/>
    </row>
    <row r="26" spans="1:10" ht="14.25" x14ac:dyDescent="0.2">
      <c r="A26" s="24"/>
      <c r="B26" s="37" t="s">
        <v>1000</v>
      </c>
      <c r="C26" s="709">
        <v>-1.4999999999999999E-2</v>
      </c>
      <c r="D26" s="709">
        <v>-0.58299999999999996</v>
      </c>
      <c r="E26" s="934">
        <v>0.46500000000000002</v>
      </c>
      <c r="F26" s="934"/>
      <c r="G26" s="934">
        <v>1.2999999999999999E-2</v>
      </c>
      <c r="H26" s="934"/>
      <c r="I26" s="934">
        <v>-6.3E-2</v>
      </c>
      <c r="J26" s="934"/>
    </row>
    <row r="27" spans="1:10" ht="14.25" x14ac:dyDescent="0.2">
      <c r="A27" s="24"/>
      <c r="B27" s="37" t="s">
        <v>1277</v>
      </c>
      <c r="C27" s="709">
        <v>0.128</v>
      </c>
      <c r="D27" s="709">
        <v>6.7000000000000004E-2</v>
      </c>
      <c r="E27" s="934">
        <v>0.121</v>
      </c>
      <c r="F27" s="934"/>
      <c r="G27" s="934">
        <v>8.5000000000000006E-2</v>
      </c>
      <c r="H27" s="934"/>
      <c r="I27" s="934">
        <v>7.0999999999999994E-2</v>
      </c>
      <c r="J27" s="934"/>
    </row>
    <row r="28" spans="1:10" ht="14.25" x14ac:dyDescent="0.2">
      <c r="A28" s="24"/>
      <c r="B28" s="37"/>
      <c r="C28" s="709"/>
      <c r="D28" s="709"/>
      <c r="E28" s="720"/>
      <c r="F28" s="720"/>
      <c r="G28" s="720"/>
      <c r="H28" s="720"/>
      <c r="I28" s="720"/>
      <c r="J28" s="720"/>
    </row>
    <row r="29" spans="1:10" ht="14.25" x14ac:dyDescent="0.2">
      <c r="A29" s="24"/>
      <c r="B29" s="24" t="s">
        <v>1283</v>
      </c>
      <c r="C29" s="708">
        <v>0.443</v>
      </c>
      <c r="D29" s="708">
        <v>0.82699999999999996</v>
      </c>
      <c r="E29" s="935">
        <v>0.84699999999999998</v>
      </c>
      <c r="F29" s="935"/>
      <c r="G29" s="935">
        <v>-9.2999999999999999E-2</v>
      </c>
      <c r="H29" s="935"/>
      <c r="I29" s="935">
        <v>-7.0000000000000001E-3</v>
      </c>
      <c r="J29" s="935"/>
    </row>
    <row r="30" spans="1:10" ht="14.25" x14ac:dyDescent="0.2">
      <c r="A30" s="24"/>
      <c r="B30" s="37"/>
      <c r="C30" s="709"/>
      <c r="D30" s="709"/>
      <c r="E30" s="720"/>
      <c r="F30" s="720"/>
      <c r="G30" s="720"/>
      <c r="H30" s="720"/>
      <c r="I30" s="720"/>
      <c r="J30" s="720"/>
    </row>
    <row r="31" spans="1:10" ht="14.25" x14ac:dyDescent="0.2">
      <c r="A31" s="24"/>
      <c r="B31" s="24" t="s">
        <v>1276</v>
      </c>
      <c r="C31" s="362"/>
      <c r="D31" s="362"/>
      <c r="E31" s="362"/>
      <c r="F31" s="362"/>
      <c r="G31" s="362"/>
      <c r="H31" s="362"/>
      <c r="I31" s="362"/>
      <c r="J31" s="362"/>
    </row>
    <row r="32" spans="1:10" ht="14.25" x14ac:dyDescent="0.2">
      <c r="A32" s="24"/>
      <c r="B32" s="24" t="s">
        <v>1284</v>
      </c>
      <c r="C32" s="708">
        <v>2.1000000000000001E-2</v>
      </c>
      <c r="D32" s="708">
        <v>0.02</v>
      </c>
      <c r="E32" s="935">
        <v>1.2999999999999999E-2</v>
      </c>
      <c r="F32" s="935"/>
      <c r="G32" s="935">
        <v>0</v>
      </c>
      <c r="H32" s="935"/>
      <c r="I32" s="935">
        <v>0</v>
      </c>
      <c r="J32" s="935"/>
    </row>
    <row r="33" spans="1:10" ht="14.25" x14ac:dyDescent="0.2">
      <c r="A33" s="24"/>
      <c r="B33" s="24"/>
      <c r="C33" s="708"/>
      <c r="D33" s="708"/>
      <c r="E33" s="362"/>
      <c r="F33" s="362"/>
      <c r="G33" s="362"/>
      <c r="H33" s="362"/>
      <c r="I33" s="362"/>
      <c r="J33" s="362"/>
    </row>
    <row r="34" spans="1:10" ht="15" x14ac:dyDescent="0.25">
      <c r="A34" s="24"/>
      <c r="B34" s="28" t="s">
        <v>1286</v>
      </c>
      <c r="C34" s="712">
        <v>2.0129999999999999</v>
      </c>
      <c r="D34" s="712">
        <v>0.56299999999999994</v>
      </c>
      <c r="E34" s="937">
        <v>3.1309999999999998</v>
      </c>
      <c r="F34" s="937"/>
      <c r="G34" s="937">
        <v>-1.0229999999999999</v>
      </c>
      <c r="H34" s="937"/>
      <c r="I34" s="937">
        <v>-1.9510000000000001</v>
      </c>
      <c r="J34" s="937"/>
    </row>
    <row r="35" spans="1:10" ht="14.25" x14ac:dyDescent="0.2">
      <c r="A35" s="24"/>
      <c r="B35" s="24"/>
      <c r="C35" s="713"/>
      <c r="D35" s="713"/>
      <c r="E35" s="721"/>
      <c r="F35" s="721"/>
      <c r="G35" s="721"/>
      <c r="H35" s="721"/>
      <c r="I35" s="721"/>
      <c r="J35" s="721"/>
    </row>
    <row r="36" spans="1:10" ht="14.25" x14ac:dyDescent="0.2">
      <c r="A36" s="24"/>
      <c r="B36" s="24"/>
      <c r="C36" s="710"/>
      <c r="D36" s="710"/>
      <c r="E36" s="718"/>
      <c r="F36" s="718"/>
      <c r="G36" s="718"/>
      <c r="H36" s="718"/>
      <c r="I36" s="718"/>
      <c r="J36" s="718"/>
    </row>
    <row r="37" spans="1:10" ht="15" x14ac:dyDescent="0.25">
      <c r="A37" s="28"/>
      <c r="B37" s="28" t="s">
        <v>1285</v>
      </c>
      <c r="C37" s="712">
        <v>4.6459999999999999</v>
      </c>
      <c r="D37" s="712">
        <v>-0.95399999999999996</v>
      </c>
      <c r="E37" s="937">
        <v>10.901999999999999</v>
      </c>
      <c r="F37" s="937"/>
      <c r="G37" s="937">
        <v>2.1440000000000001</v>
      </c>
      <c r="H37" s="937"/>
      <c r="I37" s="937">
        <v>1.0820000000000001</v>
      </c>
      <c r="J37" s="937"/>
    </row>
    <row r="38" spans="1:10" ht="14.25" x14ac:dyDescent="0.2">
      <c r="A38" s="24"/>
      <c r="B38" s="24"/>
      <c r="C38" s="708"/>
      <c r="D38" s="708"/>
      <c r="E38" s="362"/>
      <c r="F38" s="362"/>
      <c r="G38" s="362"/>
      <c r="H38" s="362"/>
      <c r="I38" s="362"/>
      <c r="J38" s="362"/>
    </row>
    <row r="39" spans="1:10" ht="14.25" x14ac:dyDescent="0.2">
      <c r="A39" s="24"/>
      <c r="B39" s="24" t="s">
        <v>1340</v>
      </c>
      <c r="C39" s="708">
        <v>0.28100000000000003</v>
      </c>
      <c r="D39" s="708">
        <v>-1.367</v>
      </c>
      <c r="E39" s="935">
        <v>1.5549999999999999</v>
      </c>
      <c r="F39" s="935"/>
      <c r="G39" s="935">
        <v>0.32800000000000001</v>
      </c>
      <c r="H39" s="935"/>
      <c r="I39" s="935">
        <v>0.188</v>
      </c>
      <c r="J39" s="935"/>
    </row>
    <row r="40" spans="1:10" ht="14.25" x14ac:dyDescent="0.2">
      <c r="A40" s="24"/>
      <c r="B40" s="24" t="s">
        <v>522</v>
      </c>
      <c r="C40" s="708">
        <v>0.28100000000000003</v>
      </c>
      <c r="D40" s="708">
        <v>-1.359</v>
      </c>
      <c r="E40" s="935">
        <v>1.5109999999999999</v>
      </c>
      <c r="F40" s="935"/>
      <c r="G40" s="935">
        <v>0.38500000000000001</v>
      </c>
      <c r="H40" s="935"/>
      <c r="I40" s="935">
        <v>0.13</v>
      </c>
      <c r="J40" s="935"/>
    </row>
    <row r="41" spans="1:10" ht="14.25" x14ac:dyDescent="0.2">
      <c r="A41" s="24"/>
      <c r="B41" s="37" t="s">
        <v>520</v>
      </c>
      <c r="C41" s="709">
        <v>-0.34499999999999997</v>
      </c>
      <c r="D41" s="709">
        <v>-0.624</v>
      </c>
      <c r="E41" s="934">
        <v>-0.185</v>
      </c>
      <c r="F41" s="934"/>
      <c r="G41" s="934">
        <v>1.9690000000000001</v>
      </c>
      <c r="H41" s="934"/>
      <c r="I41" s="934">
        <v>6.3E-2</v>
      </c>
      <c r="J41" s="934"/>
    </row>
    <row r="42" spans="1:10" ht="14.25" x14ac:dyDescent="0.2">
      <c r="A42" s="24"/>
      <c r="B42" s="37" t="s">
        <v>521</v>
      </c>
      <c r="C42" s="714">
        <v>0.626</v>
      </c>
      <c r="D42" s="714">
        <v>-0.73499999999999999</v>
      </c>
      <c r="E42" s="936">
        <v>1.696</v>
      </c>
      <c r="F42" s="936"/>
      <c r="G42" s="936">
        <v>-1.5840000000000001</v>
      </c>
      <c r="H42" s="936"/>
      <c r="I42" s="936">
        <v>6.7000000000000004E-2</v>
      </c>
      <c r="J42" s="936"/>
    </row>
    <row r="43" spans="1:10" ht="14.25" x14ac:dyDescent="0.2">
      <c r="A43" s="24"/>
      <c r="B43" s="24"/>
      <c r="C43" s="362"/>
      <c r="D43" s="362"/>
      <c r="E43" s="362"/>
      <c r="F43" s="362"/>
      <c r="G43" s="362"/>
      <c r="H43" s="362"/>
      <c r="I43" s="362"/>
      <c r="J43" s="362"/>
    </row>
    <row r="44" spans="1:10" ht="14.25" x14ac:dyDescent="0.2">
      <c r="A44" s="24"/>
      <c r="B44" s="24"/>
      <c r="C44" s="708"/>
      <c r="D44" s="708"/>
      <c r="E44" s="362"/>
      <c r="F44" s="362"/>
      <c r="G44" s="362"/>
      <c r="H44" s="362"/>
      <c r="I44" s="362"/>
      <c r="J44" s="362"/>
    </row>
    <row r="45" spans="1:10" ht="15" x14ac:dyDescent="0.25">
      <c r="A45" s="24"/>
      <c r="B45" s="24" t="s">
        <v>781</v>
      </c>
      <c r="C45" s="708">
        <v>1.044</v>
      </c>
      <c r="D45" s="708">
        <v>-2.7810000000000001</v>
      </c>
      <c r="E45" s="937">
        <v>2.742</v>
      </c>
      <c r="F45" s="937"/>
      <c r="G45" s="937">
        <v>3.395</v>
      </c>
      <c r="H45" s="937"/>
      <c r="I45" s="937">
        <v>2.04</v>
      </c>
      <c r="J45" s="937"/>
    </row>
    <row r="46" spans="1:10" x14ac:dyDescent="0.2">
      <c r="A46" s="69"/>
      <c r="B46" s="69" t="s">
        <v>225</v>
      </c>
      <c r="C46" s="715">
        <v>0.72299999999999998</v>
      </c>
      <c r="D46" s="715">
        <v>-0.47799999999999998</v>
      </c>
      <c r="E46" s="933">
        <v>0.22900000000000001</v>
      </c>
      <c r="F46" s="933"/>
      <c r="G46" s="933">
        <v>2.85</v>
      </c>
      <c r="H46" s="933"/>
      <c r="I46" s="933">
        <v>2.1459999999999999</v>
      </c>
      <c r="J46" s="933"/>
    </row>
    <row r="47" spans="1:10" x14ac:dyDescent="0.2">
      <c r="A47" s="37"/>
      <c r="B47" s="37" t="s">
        <v>627</v>
      </c>
      <c r="C47" s="709">
        <v>-8.8999999999999996E-2</v>
      </c>
      <c r="D47" s="709">
        <v>0.51</v>
      </c>
      <c r="E47" s="934">
        <v>0.81699999999999995</v>
      </c>
      <c r="F47" s="934"/>
      <c r="G47" s="934">
        <v>1.33</v>
      </c>
      <c r="H47" s="934"/>
      <c r="I47" s="934">
        <v>0.64500000000000002</v>
      </c>
      <c r="J47" s="934"/>
    </row>
    <row r="48" spans="1:10" x14ac:dyDescent="0.2">
      <c r="A48" s="37"/>
      <c r="B48" s="37" t="s">
        <v>628</v>
      </c>
      <c r="C48" s="709">
        <v>0.81100000000000005</v>
      </c>
      <c r="D48" s="709">
        <v>-0.98799999999999999</v>
      </c>
      <c r="E48" s="934">
        <v>-0.58799999999999997</v>
      </c>
      <c r="F48" s="934"/>
      <c r="G48" s="934">
        <v>1.5189999999999999</v>
      </c>
      <c r="H48" s="934"/>
      <c r="I48" s="934">
        <v>1.5</v>
      </c>
      <c r="J48" s="934"/>
    </row>
    <row r="49" spans="1:11" x14ac:dyDescent="0.2">
      <c r="A49" s="69"/>
      <c r="B49" s="69" t="s">
        <v>782</v>
      </c>
      <c r="C49" s="715">
        <v>0.32100000000000001</v>
      </c>
      <c r="D49" s="715">
        <v>-2.3029999999999999</v>
      </c>
      <c r="E49" s="933">
        <v>2.5139999999999998</v>
      </c>
      <c r="F49" s="933"/>
      <c r="G49" s="933">
        <v>0.54500000000000004</v>
      </c>
      <c r="H49" s="933"/>
      <c r="I49" s="933">
        <v>-0.106</v>
      </c>
      <c r="J49" s="933"/>
    </row>
    <row r="50" spans="1:11" x14ac:dyDescent="0.2">
      <c r="A50" s="37"/>
      <c r="B50" s="37" t="s">
        <v>629</v>
      </c>
      <c r="C50" s="709">
        <v>0.128</v>
      </c>
      <c r="D50" s="709">
        <v>-0.15</v>
      </c>
      <c r="E50" s="934">
        <v>1.341</v>
      </c>
      <c r="F50" s="934"/>
      <c r="G50" s="934">
        <v>0.30199999999999999</v>
      </c>
      <c r="H50" s="934"/>
      <c r="I50" s="934">
        <v>0.502</v>
      </c>
      <c r="J50" s="934"/>
    </row>
    <row r="51" spans="1:11" x14ac:dyDescent="0.2">
      <c r="A51" s="37"/>
      <c r="B51" s="37" t="s">
        <v>456</v>
      </c>
      <c r="C51" s="709">
        <v>0.192</v>
      </c>
      <c r="D51" s="709">
        <v>-2.153</v>
      </c>
      <c r="E51" s="934">
        <v>1.173</v>
      </c>
      <c r="F51" s="934"/>
      <c r="G51" s="934">
        <v>0.24299999999999999</v>
      </c>
      <c r="H51" s="934"/>
      <c r="I51" s="934">
        <v>-0.60699999999999998</v>
      </c>
      <c r="J51" s="934"/>
    </row>
    <row r="52" spans="1:11" ht="14.25" x14ac:dyDescent="0.2">
      <c r="A52" s="24"/>
      <c r="B52" s="37"/>
      <c r="C52" s="708"/>
      <c r="D52" s="708"/>
      <c r="E52" s="934"/>
      <c r="F52" s="934"/>
      <c r="G52" s="934"/>
      <c r="H52" s="934"/>
      <c r="I52" s="934"/>
      <c r="J52" s="934"/>
    </row>
    <row r="53" spans="1:11" ht="14.25" x14ac:dyDescent="0.2">
      <c r="A53" s="24"/>
      <c r="B53" s="24" t="s">
        <v>783</v>
      </c>
      <c r="C53" s="708">
        <v>1.3740000000000001</v>
      </c>
      <c r="D53" s="708">
        <v>-2.0790000000000002</v>
      </c>
      <c r="E53" s="935">
        <v>7.367</v>
      </c>
      <c r="F53" s="935"/>
      <c r="G53" s="935">
        <v>1.47</v>
      </c>
      <c r="H53" s="935"/>
      <c r="I53" s="935">
        <v>1.077</v>
      </c>
      <c r="J53" s="935"/>
      <c r="K53" s="59"/>
    </row>
    <row r="54" spans="1:11" x14ac:dyDescent="0.2">
      <c r="A54" s="69"/>
      <c r="B54" s="69" t="s">
        <v>470</v>
      </c>
      <c r="C54" s="715">
        <v>-0.55500000000000005</v>
      </c>
      <c r="D54" s="715">
        <v>-1.4770000000000001</v>
      </c>
      <c r="E54" s="933">
        <v>3.8929999999999998</v>
      </c>
      <c r="F54" s="933"/>
      <c r="G54" s="933">
        <v>2.4740000000000002</v>
      </c>
      <c r="H54" s="933"/>
      <c r="I54" s="933">
        <v>-0.48399999999999999</v>
      </c>
      <c r="J54" s="933"/>
    </row>
    <row r="55" spans="1:11" x14ac:dyDescent="0.2">
      <c r="A55" s="37"/>
      <c r="B55" s="37" t="s">
        <v>995</v>
      </c>
      <c r="C55" s="709">
        <v>-0.65</v>
      </c>
      <c r="D55" s="709">
        <v>-1.0720000000000001</v>
      </c>
      <c r="E55" s="934">
        <v>3.7109999999999999</v>
      </c>
      <c r="F55" s="934"/>
      <c r="G55" s="934">
        <v>1.411</v>
      </c>
      <c r="H55" s="934"/>
      <c r="I55" s="934">
        <v>-0.79900000000000004</v>
      </c>
      <c r="J55" s="934"/>
    </row>
    <row r="56" spans="1:11" x14ac:dyDescent="0.2">
      <c r="A56" s="37"/>
      <c r="B56" s="37" t="s">
        <v>1174</v>
      </c>
      <c r="C56" s="709">
        <v>9.5000000000000001E-2</v>
      </c>
      <c r="D56" s="709">
        <v>-0.40500000000000003</v>
      </c>
      <c r="E56" s="934">
        <v>0.18099999999999999</v>
      </c>
      <c r="F56" s="934"/>
      <c r="G56" s="934">
        <v>1.0629999999999999</v>
      </c>
      <c r="H56" s="934"/>
      <c r="I56" s="934">
        <v>0.315</v>
      </c>
      <c r="J56" s="934"/>
    </row>
    <row r="57" spans="1:11" x14ac:dyDescent="0.2">
      <c r="A57" s="69"/>
      <c r="B57" s="69" t="s">
        <v>1175</v>
      </c>
      <c r="C57" s="715">
        <v>1.929</v>
      </c>
      <c r="D57" s="715">
        <v>-0.60199999999999998</v>
      </c>
      <c r="E57" s="933">
        <v>3.4750000000000001</v>
      </c>
      <c r="F57" s="933"/>
      <c r="G57" s="933">
        <v>-1.0049999999999999</v>
      </c>
      <c r="H57" s="933"/>
      <c r="I57" s="933">
        <v>1.56</v>
      </c>
      <c r="J57" s="933"/>
    </row>
    <row r="58" spans="1:11" x14ac:dyDescent="0.2">
      <c r="A58" s="37"/>
      <c r="B58" s="37" t="s">
        <v>403</v>
      </c>
      <c r="C58" s="709">
        <v>1.04</v>
      </c>
      <c r="D58" s="709">
        <v>0.68600000000000005</v>
      </c>
      <c r="E58" s="934">
        <v>1.23</v>
      </c>
      <c r="F58" s="934"/>
      <c r="G58" s="934">
        <v>-2.1360000000000001</v>
      </c>
      <c r="H58" s="934"/>
      <c r="I58" s="934">
        <v>1.0249999999999999</v>
      </c>
      <c r="J58" s="934"/>
    </row>
    <row r="59" spans="1:11" x14ac:dyDescent="0.2">
      <c r="A59" s="37"/>
      <c r="B59" s="37" t="s">
        <v>404</v>
      </c>
      <c r="C59" s="709">
        <v>0.88900000000000001</v>
      </c>
      <c r="D59" s="709">
        <v>-1.288</v>
      </c>
      <c r="E59" s="934">
        <v>2.2450000000000001</v>
      </c>
      <c r="F59" s="934"/>
      <c r="G59" s="934">
        <v>1.131</v>
      </c>
      <c r="H59" s="934"/>
      <c r="I59" s="934">
        <v>0.53600000000000003</v>
      </c>
      <c r="J59" s="934"/>
    </row>
    <row r="60" spans="1:11" ht="14.25" x14ac:dyDescent="0.2">
      <c r="A60" s="24"/>
      <c r="B60" s="37"/>
      <c r="C60" s="708"/>
      <c r="D60" s="708"/>
      <c r="E60" s="934"/>
      <c r="F60" s="934"/>
      <c r="G60" s="934"/>
      <c r="H60" s="934"/>
      <c r="I60" s="934"/>
      <c r="J60" s="934"/>
    </row>
    <row r="61" spans="1:11" ht="14.25" x14ac:dyDescent="0.2">
      <c r="A61" s="24"/>
      <c r="B61" s="24" t="s">
        <v>859</v>
      </c>
      <c r="C61" s="708">
        <v>-2.1999999999999999E-2</v>
      </c>
      <c r="D61" s="708">
        <v>-0.01</v>
      </c>
      <c r="E61" s="935">
        <v>7.0000000000000001E-3</v>
      </c>
      <c r="F61" s="935"/>
      <c r="G61" s="935">
        <v>2.5000000000000001E-2</v>
      </c>
      <c r="H61" s="935"/>
      <c r="I61" s="935">
        <v>-1E-3</v>
      </c>
      <c r="J61" s="935"/>
    </row>
    <row r="62" spans="1:11" ht="14.25" x14ac:dyDescent="0.2">
      <c r="A62" s="24"/>
      <c r="B62" s="24"/>
      <c r="C62" s="716"/>
      <c r="D62" s="716"/>
      <c r="E62" s="362"/>
      <c r="F62" s="362"/>
      <c r="G62" s="362"/>
      <c r="H62" s="362"/>
      <c r="I62" s="362"/>
      <c r="J62" s="362"/>
    </row>
    <row r="63" spans="1:11" ht="15.75" thickBot="1" x14ac:dyDescent="0.3">
      <c r="A63" s="24"/>
      <c r="B63" s="28" t="s">
        <v>510</v>
      </c>
      <c r="C63" s="717">
        <v>4.5759999999999996</v>
      </c>
      <c r="D63" s="717">
        <v>-3.032</v>
      </c>
      <c r="E63" s="932">
        <v>7.84</v>
      </c>
      <c r="F63" s="932"/>
      <c r="G63" s="932">
        <v>4.423</v>
      </c>
      <c r="H63" s="932"/>
      <c r="I63" s="932">
        <v>2.2320000000000002</v>
      </c>
      <c r="J63" s="932"/>
    </row>
    <row r="64" spans="1:11" ht="13.5" thickTop="1" x14ac:dyDescent="0.2"/>
    <row r="65" spans="1:10" ht="14.25" x14ac:dyDescent="0.2">
      <c r="A65" s="24" t="s">
        <v>1130</v>
      </c>
    </row>
    <row r="66" spans="1:10" ht="28.5" customHeight="1" x14ac:dyDescent="0.2">
      <c r="A66" s="892" t="s">
        <v>1783</v>
      </c>
      <c r="B66" s="892"/>
      <c r="C66" s="892"/>
      <c r="D66" s="892"/>
      <c r="E66" s="892"/>
      <c r="F66" s="892"/>
      <c r="G66" s="892"/>
      <c r="H66" s="892"/>
      <c r="I66" s="892"/>
      <c r="J66" s="892"/>
    </row>
  </sheetData>
  <customSheetViews>
    <customSheetView guid="{F67F5823-51D5-4D47-B100-5B47C1E6BCB9}" showPageBreaks="1" fitToPage="1" printArea="1">
      <selection activeCell="I38" sqref="I38"/>
      <colBreaks count="1" manualBreakCount="1">
        <brk id="9" max="1048575" man="1"/>
      </colBreaks>
      <pageMargins left="0.75" right="0.75" top="1" bottom="1" header="0.5" footer="0.5"/>
      <printOptions horizontalCentered="1"/>
      <pageSetup scale="74" firstPageNumber="33" orientation="portrait" horizontalDpi="1200" verticalDpi="1200" r:id="rId1"/>
      <headerFooter alignWithMargins="0">
        <oddFooter>&amp;C&amp;P</oddFooter>
      </headerFooter>
    </customSheetView>
    <customSheetView guid="{9014CDA8-C3FC-41E6-A045-DAEFC55B82B1}" showPageBreaks="1" fitToPage="1" printArea="1">
      <selection activeCell="A4" sqref="A4:I4"/>
      <colBreaks count="1" manualBreakCount="1">
        <brk id="9" max="1048575" man="1"/>
      </colBreaks>
      <pageMargins left="0.75" right="0.75" top="1" bottom="1" header="0.5" footer="0.5"/>
      <printOptions horizontalCentered="1"/>
      <pageSetup scale="74" firstPageNumber="33" orientation="portrait" horizontalDpi="1200" verticalDpi="1200" r:id="rId2"/>
      <headerFooter alignWithMargins="0">
        <oddFooter>&amp;C&amp;P</oddFooter>
      </headerFooter>
    </customSheetView>
  </customSheetViews>
  <mergeCells count="116">
    <mergeCell ref="I13:J13"/>
    <mergeCell ref="E16:F16"/>
    <mergeCell ref="G16:H16"/>
    <mergeCell ref="I16:J16"/>
    <mergeCell ref="E19:F19"/>
    <mergeCell ref="G19:H19"/>
    <mergeCell ref="I19:J19"/>
    <mergeCell ref="E21:F21"/>
    <mergeCell ref="G21:H21"/>
    <mergeCell ref="I21:J21"/>
    <mergeCell ref="A1:J1"/>
    <mergeCell ref="A3:J3"/>
    <mergeCell ref="A4:J4"/>
    <mergeCell ref="A5:J5"/>
    <mergeCell ref="E25:F25"/>
    <mergeCell ref="G25:H25"/>
    <mergeCell ref="I25:J25"/>
    <mergeCell ref="E26:F26"/>
    <mergeCell ref="G26:H26"/>
    <mergeCell ref="I26:J26"/>
    <mergeCell ref="E23:F23"/>
    <mergeCell ref="G23:H23"/>
    <mergeCell ref="I23:J23"/>
    <mergeCell ref="E24:F24"/>
    <mergeCell ref="G24:H24"/>
    <mergeCell ref="I24:J24"/>
    <mergeCell ref="E11:F11"/>
    <mergeCell ref="G11:H11"/>
    <mergeCell ref="I11:J11"/>
    <mergeCell ref="E12:F12"/>
    <mergeCell ref="G12:H12"/>
    <mergeCell ref="I12:J12"/>
    <mergeCell ref="E13:F13"/>
    <mergeCell ref="G13:H13"/>
    <mergeCell ref="I34:J34"/>
    <mergeCell ref="E27:F27"/>
    <mergeCell ref="G27:H27"/>
    <mergeCell ref="I27:J27"/>
    <mergeCell ref="E29:F29"/>
    <mergeCell ref="G29:H29"/>
    <mergeCell ref="I29:J29"/>
    <mergeCell ref="E40:F40"/>
    <mergeCell ref="G40:H40"/>
    <mergeCell ref="I40:J40"/>
    <mergeCell ref="E32:F32"/>
    <mergeCell ref="G32:H32"/>
    <mergeCell ref="I32:J32"/>
    <mergeCell ref="E34:F34"/>
    <mergeCell ref="G34:H34"/>
    <mergeCell ref="E41:F41"/>
    <mergeCell ref="G41:H41"/>
    <mergeCell ref="I41:J41"/>
    <mergeCell ref="E37:F37"/>
    <mergeCell ref="G37:H37"/>
    <mergeCell ref="I37:J37"/>
    <mergeCell ref="E39:F39"/>
    <mergeCell ref="G39:H39"/>
    <mergeCell ref="I39:J39"/>
    <mergeCell ref="E42:F42"/>
    <mergeCell ref="G42:H42"/>
    <mergeCell ref="I42:J42"/>
    <mergeCell ref="E45:F45"/>
    <mergeCell ref="G45:H45"/>
    <mergeCell ref="I45:J45"/>
    <mergeCell ref="E46:F46"/>
    <mergeCell ref="G46:H46"/>
    <mergeCell ref="I46:J46"/>
    <mergeCell ref="E49:F49"/>
    <mergeCell ref="G49:H49"/>
    <mergeCell ref="I49:J49"/>
    <mergeCell ref="E50:F50"/>
    <mergeCell ref="G50:H50"/>
    <mergeCell ref="I50:J50"/>
    <mergeCell ref="E47:F47"/>
    <mergeCell ref="G47:H47"/>
    <mergeCell ref="I47:J47"/>
    <mergeCell ref="E48:F48"/>
    <mergeCell ref="G48:H48"/>
    <mergeCell ref="I48:J48"/>
    <mergeCell ref="I57:J57"/>
    <mergeCell ref="E53:F53"/>
    <mergeCell ref="G53:H53"/>
    <mergeCell ref="I53:J53"/>
    <mergeCell ref="E55:F55"/>
    <mergeCell ref="G55:H55"/>
    <mergeCell ref="I55:J55"/>
    <mergeCell ref="E51:F51"/>
    <mergeCell ref="G51:H51"/>
    <mergeCell ref="I51:J51"/>
    <mergeCell ref="E52:F52"/>
    <mergeCell ref="G52:H52"/>
    <mergeCell ref="I52:J52"/>
    <mergeCell ref="A66:J66"/>
    <mergeCell ref="E63:F63"/>
    <mergeCell ref="G63:H63"/>
    <mergeCell ref="I63:J63"/>
    <mergeCell ref="E54:F54"/>
    <mergeCell ref="G54:H54"/>
    <mergeCell ref="I54:J54"/>
    <mergeCell ref="E60:F60"/>
    <mergeCell ref="G60:H60"/>
    <mergeCell ref="I60:J60"/>
    <mergeCell ref="E61:F61"/>
    <mergeCell ref="G61:H61"/>
    <mergeCell ref="I61:J61"/>
    <mergeCell ref="E58:F58"/>
    <mergeCell ref="G58:H58"/>
    <mergeCell ref="I58:J58"/>
    <mergeCell ref="E59:F59"/>
    <mergeCell ref="G59:H59"/>
    <mergeCell ref="I59:J59"/>
    <mergeCell ref="E56:F56"/>
    <mergeCell ref="G56:H56"/>
    <mergeCell ref="I56:J56"/>
    <mergeCell ref="E57:F57"/>
    <mergeCell ref="G57:H57"/>
  </mergeCells>
  <phoneticPr fontId="33" type="noConversion"/>
  <hyperlinks>
    <hyperlink ref="A66:I66" r:id="rId3" display="Source: Statistics Canada. Table 36-10-0222-01 Gross domestic product, expenditure-based, provincial and territorial, annual (x 1,000,000)" xr:uid="{00000000-0004-0000-2100-000000000000}"/>
  </hyperlinks>
  <printOptions horizontalCentered="1"/>
  <pageMargins left="0.74803149606299202" right="0.74803149606299202" top="0.98425196850393704" bottom="0.98425196850393704" header="0.511811023622047" footer="0.511811023622047"/>
  <pageSetup scale="72" firstPageNumber="29" orientation="portrait" useFirstPageNumber="1" r:id="rId4"/>
  <headerFooter differentFirst="1" alignWithMargins="0"/>
  <colBreaks count="1" manualBreakCount="1">
    <brk id="10" max="1048575" man="1"/>
  </colBreaks>
  <legacyDrawingHF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indexed="42"/>
    <pageSetUpPr fitToPage="1"/>
  </sheetPr>
  <dimension ref="A1:AG72"/>
  <sheetViews>
    <sheetView zoomScaleNormal="100" workbookViewId="0">
      <selection sqref="A1:J1"/>
    </sheetView>
  </sheetViews>
  <sheetFormatPr defaultRowHeight="12.75" x14ac:dyDescent="0.2"/>
  <cols>
    <col min="1" max="1" width="5" customWidth="1"/>
    <col min="2" max="2" width="53.28515625" customWidth="1"/>
    <col min="3" max="4" width="11.85546875" customWidth="1"/>
    <col min="5" max="5" width="10.7109375" customWidth="1"/>
    <col min="6" max="6" width="2.28515625" customWidth="1"/>
    <col min="7" max="7" width="10.7109375" customWidth="1"/>
    <col min="8" max="8" width="2.42578125" customWidth="1"/>
    <col min="9" max="9" width="10.28515625" customWidth="1"/>
    <col min="10" max="10" width="3" customWidth="1"/>
    <col min="11" max="11" width="10.5703125" bestFit="1" customWidth="1"/>
    <col min="14" max="14" width="11.140625" customWidth="1"/>
  </cols>
  <sheetData>
    <row r="1" spans="1:33" ht="18" x14ac:dyDescent="0.25">
      <c r="A1" s="837" t="s">
        <v>453</v>
      </c>
      <c r="B1" s="837"/>
      <c r="C1" s="837"/>
      <c r="D1" s="837"/>
      <c r="E1" s="837"/>
      <c r="F1" s="837"/>
      <c r="G1" s="837"/>
      <c r="H1" s="837"/>
      <c r="I1" s="837"/>
      <c r="J1" s="837"/>
      <c r="K1" s="25"/>
      <c r="L1" s="25"/>
    </row>
    <row r="2" spans="1:33" ht="18" x14ac:dyDescent="0.25">
      <c r="B2" s="25"/>
      <c r="C2" s="25"/>
      <c r="D2" s="25"/>
      <c r="E2" s="25"/>
      <c r="F2" s="25"/>
    </row>
    <row r="3" spans="1:33" ht="18" x14ac:dyDescent="0.25">
      <c r="A3" s="837" t="s">
        <v>2577</v>
      </c>
      <c r="B3" s="837"/>
      <c r="C3" s="837"/>
      <c r="D3" s="837"/>
      <c r="E3" s="837"/>
      <c r="F3" s="837"/>
      <c r="G3" s="837"/>
      <c r="H3" s="837"/>
      <c r="I3" s="837"/>
      <c r="J3" s="837"/>
      <c r="K3" s="25"/>
      <c r="L3" s="25"/>
      <c r="M3" s="24"/>
      <c r="N3" s="24"/>
      <c r="O3" s="24"/>
      <c r="P3" s="24"/>
      <c r="Q3" s="24"/>
      <c r="R3" s="24"/>
      <c r="S3" s="24"/>
      <c r="T3" s="24"/>
      <c r="U3" s="24"/>
      <c r="V3" s="24"/>
      <c r="W3" s="24"/>
      <c r="X3" s="24"/>
      <c r="Y3" s="24"/>
      <c r="Z3" s="24"/>
      <c r="AA3" s="24"/>
      <c r="AB3" s="24"/>
      <c r="AC3" s="24"/>
      <c r="AD3" s="24"/>
      <c r="AE3" s="24"/>
      <c r="AF3" s="24"/>
      <c r="AG3" s="24"/>
    </row>
    <row r="4" spans="1:33" ht="18" x14ac:dyDescent="0.25">
      <c r="A4" s="837" t="s">
        <v>381</v>
      </c>
      <c r="B4" s="837"/>
      <c r="C4" s="837"/>
      <c r="D4" s="837"/>
      <c r="E4" s="837"/>
      <c r="F4" s="837"/>
      <c r="G4" s="837"/>
      <c r="H4" s="837"/>
      <c r="I4" s="837"/>
      <c r="J4" s="837"/>
      <c r="K4" s="25"/>
      <c r="L4" s="25"/>
    </row>
    <row r="5" spans="1:33" ht="18" x14ac:dyDescent="0.25">
      <c r="A5" s="837" t="s">
        <v>211</v>
      </c>
      <c r="B5" s="837"/>
      <c r="C5" s="837"/>
      <c r="D5" s="837"/>
      <c r="E5" s="837"/>
      <c r="F5" s="837"/>
      <c r="G5" s="837"/>
      <c r="H5" s="837"/>
      <c r="I5" s="837"/>
      <c r="J5" s="837"/>
      <c r="K5" s="25"/>
      <c r="L5" s="25"/>
    </row>
    <row r="8" spans="1:33" s="26" customFormat="1" ht="15.75" customHeight="1" x14ac:dyDescent="0.25">
      <c r="B8" s="26" t="s">
        <v>791</v>
      </c>
      <c r="C8" s="32" t="s">
        <v>2523</v>
      </c>
      <c r="D8" s="32" t="s">
        <v>2524</v>
      </c>
      <c r="E8" s="32" t="s">
        <v>2525</v>
      </c>
      <c r="F8" s="670" t="s">
        <v>1968</v>
      </c>
      <c r="G8" s="32" t="s">
        <v>2526</v>
      </c>
      <c r="H8" s="670" t="s">
        <v>1968</v>
      </c>
      <c r="I8" s="32" t="s">
        <v>2527</v>
      </c>
      <c r="J8" s="670" t="s">
        <v>1970</v>
      </c>
    </row>
    <row r="9" spans="1:33" ht="4.5" customHeight="1" thickBot="1" x14ac:dyDescent="0.25">
      <c r="B9" s="22"/>
      <c r="C9" s="17"/>
      <c r="D9" s="17"/>
      <c r="E9" s="17"/>
      <c r="F9" s="17"/>
      <c r="G9" s="17"/>
      <c r="H9" s="17"/>
      <c r="I9" s="17"/>
      <c r="J9" s="17"/>
    </row>
    <row r="10" spans="1:33" ht="4.5" customHeight="1" x14ac:dyDescent="0.2"/>
    <row r="11" spans="1:33" s="24" customFormat="1" ht="14.25" x14ac:dyDescent="0.2"/>
    <row r="12" spans="1:33" s="24" customFormat="1" ht="14.25" x14ac:dyDescent="0.2">
      <c r="B12" s="24" t="s">
        <v>1278</v>
      </c>
      <c r="C12" s="12">
        <v>4859</v>
      </c>
      <c r="D12" s="12">
        <v>4746</v>
      </c>
      <c r="E12" s="840">
        <v>5439</v>
      </c>
      <c r="F12" s="840"/>
      <c r="G12" s="840">
        <v>6034</v>
      </c>
      <c r="H12" s="840"/>
      <c r="I12" s="840">
        <v>6365</v>
      </c>
      <c r="J12" s="840"/>
      <c r="M12" s="705"/>
    </row>
    <row r="13" spans="1:33" s="24" customFormat="1" ht="14.25" x14ac:dyDescent="0.2">
      <c r="B13" s="37" t="s">
        <v>1274</v>
      </c>
      <c r="C13" s="68">
        <v>2336</v>
      </c>
      <c r="D13" s="68">
        <v>2268</v>
      </c>
      <c r="E13" s="929">
        <v>2653</v>
      </c>
      <c r="F13" s="929"/>
      <c r="G13" s="929">
        <v>2878</v>
      </c>
      <c r="H13" s="929"/>
      <c r="I13" s="929">
        <v>2981</v>
      </c>
      <c r="J13" s="929"/>
      <c r="M13" s="705"/>
    </row>
    <row r="14" spans="1:33" s="24" customFormat="1" ht="14.25" x14ac:dyDescent="0.2">
      <c r="B14" s="37" t="s">
        <v>1275</v>
      </c>
      <c r="C14" s="68">
        <v>2523</v>
      </c>
      <c r="D14" s="68">
        <v>2478</v>
      </c>
      <c r="E14" s="929">
        <v>2786</v>
      </c>
      <c r="F14" s="929"/>
      <c r="G14" s="929">
        <v>3156</v>
      </c>
      <c r="H14" s="929"/>
      <c r="I14" s="929">
        <v>3384</v>
      </c>
      <c r="J14" s="929"/>
      <c r="M14" s="705"/>
    </row>
    <row r="15" spans="1:33" s="24" customFormat="1" ht="12.75" customHeight="1" x14ac:dyDescent="0.2">
      <c r="B15" s="37"/>
      <c r="C15" s="63"/>
      <c r="D15" s="63"/>
      <c r="E15" s="63"/>
      <c r="F15" s="63"/>
      <c r="G15" s="63"/>
      <c r="H15" s="63"/>
      <c r="I15" s="63"/>
      <c r="J15" s="63"/>
      <c r="M15" s="705"/>
    </row>
    <row r="16" spans="1:33" s="24" customFormat="1" ht="14.25" x14ac:dyDescent="0.2">
      <c r="C16" s="63"/>
      <c r="D16" s="63"/>
      <c r="E16" s="63"/>
      <c r="F16" s="63"/>
      <c r="G16" s="63"/>
      <c r="H16" s="63"/>
      <c r="I16" s="63"/>
      <c r="J16" s="63"/>
      <c r="M16" s="705"/>
    </row>
    <row r="17" spans="2:10" s="24" customFormat="1" ht="14.25" x14ac:dyDescent="0.2">
      <c r="B17" s="24" t="s">
        <v>1279</v>
      </c>
      <c r="C17" s="12">
        <v>2214</v>
      </c>
      <c r="D17" s="12">
        <v>2350</v>
      </c>
      <c r="E17" s="840">
        <v>2602</v>
      </c>
      <c r="F17" s="840"/>
      <c r="G17" s="840">
        <v>2800</v>
      </c>
      <c r="H17" s="840"/>
      <c r="I17" s="840">
        <v>3003</v>
      </c>
      <c r="J17" s="840"/>
    </row>
    <row r="18" spans="2:10" s="24" customFormat="1" ht="12.75" customHeight="1" x14ac:dyDescent="0.2">
      <c r="C18" s="63"/>
      <c r="D18" s="63"/>
      <c r="E18" s="63"/>
      <c r="F18" s="63"/>
      <c r="G18" s="63"/>
      <c r="H18" s="63"/>
      <c r="I18" s="63"/>
      <c r="J18" s="63"/>
    </row>
    <row r="19" spans="2:10" s="24" customFormat="1" ht="14.25" x14ac:dyDescent="0.2">
      <c r="B19" s="24" t="s">
        <v>1276</v>
      </c>
    </row>
    <row r="20" spans="2:10" s="24" customFormat="1" ht="14.25" x14ac:dyDescent="0.2">
      <c r="B20" s="24" t="s">
        <v>1280</v>
      </c>
      <c r="C20" s="12">
        <v>100</v>
      </c>
      <c r="D20" s="12">
        <v>106</v>
      </c>
      <c r="E20" s="840">
        <v>118</v>
      </c>
      <c r="F20" s="840"/>
      <c r="G20" s="840">
        <v>137</v>
      </c>
      <c r="H20" s="840"/>
      <c r="I20" s="840">
        <v>151</v>
      </c>
      <c r="J20" s="840"/>
    </row>
    <row r="21" spans="2:10" s="24" customFormat="1" ht="12.75" customHeight="1" x14ac:dyDescent="0.2">
      <c r="B21" s="37"/>
      <c r="C21" s="114"/>
      <c r="D21" s="114"/>
      <c r="E21" s="114"/>
      <c r="F21" s="114"/>
      <c r="G21" s="114"/>
      <c r="H21" s="114"/>
      <c r="I21" s="114"/>
      <c r="J21" s="114"/>
    </row>
    <row r="22" spans="2:10" s="24" customFormat="1" ht="12.75" customHeight="1" x14ac:dyDescent="0.25">
      <c r="B22" s="28" t="s">
        <v>1281</v>
      </c>
      <c r="C22" s="50">
        <v>7173</v>
      </c>
      <c r="D22" s="50">
        <v>7202</v>
      </c>
      <c r="E22" s="843">
        <v>8159</v>
      </c>
      <c r="F22" s="843"/>
      <c r="G22" s="843">
        <v>8971</v>
      </c>
      <c r="H22" s="843"/>
      <c r="I22" s="843">
        <v>9519</v>
      </c>
      <c r="J22" s="843"/>
    </row>
    <row r="23" spans="2:10" s="24" customFormat="1" ht="12.75" customHeight="1" x14ac:dyDescent="0.2">
      <c r="B23" s="37"/>
      <c r="C23" s="114"/>
      <c r="D23" s="114"/>
      <c r="E23" s="114"/>
      <c r="F23" s="114"/>
      <c r="G23" s="114"/>
      <c r="H23" s="114"/>
      <c r="I23" s="114"/>
      <c r="J23" s="114"/>
    </row>
    <row r="24" spans="2:10" s="24" customFormat="1" ht="14.25" x14ac:dyDescent="0.2">
      <c r="B24" s="24" t="s">
        <v>1282</v>
      </c>
      <c r="C24" s="12">
        <v>1199</v>
      </c>
      <c r="D24" s="12">
        <v>1206</v>
      </c>
      <c r="E24" s="840">
        <v>1515</v>
      </c>
      <c r="F24" s="840"/>
      <c r="G24" s="840">
        <v>1585</v>
      </c>
      <c r="H24" s="840"/>
      <c r="I24" s="840">
        <v>1475</v>
      </c>
      <c r="J24" s="840"/>
    </row>
    <row r="25" spans="2:10" s="24" customFormat="1" ht="14.25" x14ac:dyDescent="0.2">
      <c r="B25" s="37" t="s">
        <v>1001</v>
      </c>
      <c r="C25" s="68">
        <v>634</v>
      </c>
      <c r="D25" s="68">
        <v>682</v>
      </c>
      <c r="E25" s="929">
        <v>881</v>
      </c>
      <c r="F25" s="929"/>
      <c r="G25" s="929">
        <v>902</v>
      </c>
      <c r="H25" s="929"/>
      <c r="I25" s="929">
        <v>793</v>
      </c>
      <c r="J25" s="929"/>
    </row>
    <row r="26" spans="2:10" s="24" customFormat="1" ht="14.25" x14ac:dyDescent="0.2">
      <c r="B26" s="37" t="s">
        <v>994</v>
      </c>
      <c r="C26" s="68">
        <v>228</v>
      </c>
      <c r="D26" s="68">
        <v>222</v>
      </c>
      <c r="E26" s="929">
        <v>286</v>
      </c>
      <c r="F26" s="929"/>
      <c r="G26" s="929">
        <v>292</v>
      </c>
      <c r="H26" s="929"/>
      <c r="I26" s="929">
        <v>262</v>
      </c>
      <c r="J26" s="929"/>
    </row>
    <row r="27" spans="2:10" s="24" customFormat="1" ht="14.25" x14ac:dyDescent="0.2">
      <c r="B27" s="37" t="s">
        <v>1000</v>
      </c>
      <c r="C27" s="68">
        <v>259</v>
      </c>
      <c r="D27" s="68">
        <v>217</v>
      </c>
      <c r="E27" s="929">
        <v>251</v>
      </c>
      <c r="F27" s="929"/>
      <c r="G27" s="929">
        <v>281</v>
      </c>
      <c r="H27" s="929"/>
      <c r="I27" s="929">
        <v>296</v>
      </c>
      <c r="J27" s="929"/>
    </row>
    <row r="28" spans="2:10" s="24" customFormat="1" ht="14.25" x14ac:dyDescent="0.2">
      <c r="B28" s="37" t="s">
        <v>1277</v>
      </c>
      <c r="C28" s="68">
        <v>78</v>
      </c>
      <c r="D28" s="68">
        <v>85</v>
      </c>
      <c r="E28" s="929">
        <v>97</v>
      </c>
      <c r="F28" s="929"/>
      <c r="G28" s="929">
        <v>110</v>
      </c>
      <c r="H28" s="929"/>
      <c r="I28" s="929">
        <v>124</v>
      </c>
      <c r="J28" s="929"/>
    </row>
    <row r="29" spans="2:10" s="24" customFormat="1" ht="14.25" x14ac:dyDescent="0.2">
      <c r="B29" s="37"/>
      <c r="C29" s="68"/>
      <c r="D29" s="68"/>
      <c r="E29" s="68"/>
      <c r="F29" s="68"/>
      <c r="G29" s="68"/>
      <c r="H29" s="68"/>
      <c r="I29" s="68"/>
      <c r="J29" s="68"/>
    </row>
    <row r="30" spans="2:10" s="24" customFormat="1" ht="14.25" x14ac:dyDescent="0.2">
      <c r="B30" s="24" t="s">
        <v>1283</v>
      </c>
      <c r="C30" s="12">
        <v>325</v>
      </c>
      <c r="D30" s="12">
        <v>382</v>
      </c>
      <c r="E30" s="840">
        <v>478</v>
      </c>
      <c r="F30" s="840"/>
      <c r="G30" s="840">
        <v>508</v>
      </c>
      <c r="H30" s="840"/>
      <c r="I30" s="840">
        <v>524</v>
      </c>
      <c r="J30" s="840"/>
    </row>
    <row r="31" spans="2:10" s="24" customFormat="1" ht="14.25" x14ac:dyDescent="0.2">
      <c r="B31" s="37"/>
      <c r="C31" s="68"/>
      <c r="D31" s="68"/>
      <c r="E31" s="68"/>
      <c r="F31" s="68"/>
      <c r="G31" s="68"/>
      <c r="H31" s="68"/>
      <c r="I31" s="68"/>
      <c r="J31" s="68"/>
    </row>
    <row r="32" spans="2:10" s="24" customFormat="1" ht="14.25" x14ac:dyDescent="0.2">
      <c r="B32" s="24" t="s">
        <v>1276</v>
      </c>
    </row>
    <row r="33" spans="2:12" s="24" customFormat="1" ht="14.25" x14ac:dyDescent="0.2">
      <c r="B33" s="24" t="s">
        <v>1284</v>
      </c>
      <c r="C33" s="12">
        <v>7</v>
      </c>
      <c r="D33" s="12">
        <v>9</v>
      </c>
      <c r="E33" s="840">
        <v>10</v>
      </c>
      <c r="F33" s="840"/>
      <c r="G33" s="840">
        <v>10</v>
      </c>
      <c r="H33" s="840"/>
      <c r="I33" s="840">
        <v>11</v>
      </c>
      <c r="J33" s="840"/>
    </row>
    <row r="34" spans="2:12" s="24" customFormat="1" ht="14.25" x14ac:dyDescent="0.2">
      <c r="C34" s="12"/>
      <c r="D34" s="12"/>
      <c r="E34" s="12"/>
      <c r="F34" s="12"/>
      <c r="G34" s="12"/>
      <c r="H34" s="12"/>
      <c r="I34" s="12"/>
      <c r="J34" s="12"/>
    </row>
    <row r="35" spans="2:12" s="24" customFormat="1" ht="15" x14ac:dyDescent="0.25">
      <c r="B35" s="28" t="s">
        <v>1286</v>
      </c>
      <c r="C35" s="50">
        <v>1531</v>
      </c>
      <c r="D35" s="50">
        <v>1597</v>
      </c>
      <c r="E35" s="843">
        <v>2003</v>
      </c>
      <c r="F35" s="843"/>
      <c r="G35" s="843">
        <v>2103</v>
      </c>
      <c r="H35" s="843"/>
      <c r="I35" s="843">
        <v>2010</v>
      </c>
      <c r="J35" s="843"/>
    </row>
    <row r="36" spans="2:12" s="24" customFormat="1" ht="4.5" customHeight="1" x14ac:dyDescent="0.2">
      <c r="C36" s="67"/>
      <c r="D36" s="67"/>
      <c r="E36" s="67"/>
      <c r="F36" s="67"/>
      <c r="G36" s="67"/>
      <c r="H36" s="67"/>
      <c r="I36" s="67"/>
      <c r="J36" s="67"/>
    </row>
    <row r="37" spans="2:12" s="24" customFormat="1" ht="4.5" customHeight="1" x14ac:dyDescent="0.2">
      <c r="C37" s="63"/>
      <c r="D37" s="63"/>
      <c r="E37" s="63"/>
      <c r="F37" s="63"/>
      <c r="G37" s="63"/>
      <c r="H37" s="63"/>
      <c r="I37" s="63"/>
      <c r="J37" s="63"/>
    </row>
    <row r="38" spans="2:12" s="28" customFormat="1" ht="15" x14ac:dyDescent="0.25">
      <c r="B38" s="28" t="s">
        <v>1287</v>
      </c>
      <c r="C38" s="50">
        <v>8704</v>
      </c>
      <c r="D38" s="50">
        <v>8799</v>
      </c>
      <c r="E38" s="843">
        <v>10162</v>
      </c>
      <c r="F38" s="843"/>
      <c r="G38" s="843">
        <v>11074</v>
      </c>
      <c r="H38" s="843"/>
      <c r="I38" s="843">
        <v>11529</v>
      </c>
      <c r="J38" s="843"/>
    </row>
    <row r="39" spans="2:12" s="24" customFormat="1" ht="12.75" customHeight="1" x14ac:dyDescent="0.2">
      <c r="C39" s="12"/>
      <c r="D39" s="12"/>
      <c r="E39" s="12"/>
      <c r="F39" s="12"/>
      <c r="G39" s="12"/>
      <c r="H39" s="12"/>
      <c r="I39" s="12"/>
      <c r="J39" s="12"/>
    </row>
    <row r="40" spans="2:12" s="24" customFormat="1" ht="14.25" x14ac:dyDescent="0.2">
      <c r="B40" s="24" t="s">
        <v>1785</v>
      </c>
      <c r="C40" s="12">
        <v>47</v>
      </c>
      <c r="D40" s="12">
        <v>-21</v>
      </c>
      <c r="E40" s="840">
        <v>114</v>
      </c>
      <c r="F40" s="840"/>
      <c r="G40" s="840">
        <v>206</v>
      </c>
      <c r="H40" s="840"/>
      <c r="I40" s="840">
        <v>140</v>
      </c>
      <c r="J40" s="840"/>
    </row>
    <row r="41" spans="2:12" s="24" customFormat="1" ht="14.25" x14ac:dyDescent="0.2">
      <c r="B41" s="24" t="s">
        <v>1784</v>
      </c>
      <c r="C41" s="12">
        <v>46</v>
      </c>
      <c r="D41" s="12">
        <v>-22</v>
      </c>
      <c r="E41" s="840">
        <v>110</v>
      </c>
      <c r="F41" s="840"/>
      <c r="G41" s="840">
        <v>207</v>
      </c>
      <c r="H41" s="840"/>
      <c r="I41" s="840">
        <v>135</v>
      </c>
      <c r="J41" s="840"/>
    </row>
    <row r="42" spans="2:12" s="24" customFormat="1" ht="14.25" x14ac:dyDescent="0.2">
      <c r="B42" s="37" t="s">
        <v>520</v>
      </c>
      <c r="C42" s="68">
        <v>22</v>
      </c>
      <c r="D42" s="68">
        <v>3</v>
      </c>
      <c r="E42" s="929">
        <v>24</v>
      </c>
      <c r="F42" s="929"/>
      <c r="G42" s="929">
        <v>181</v>
      </c>
      <c r="H42" s="929"/>
      <c r="I42" s="929">
        <v>171</v>
      </c>
      <c r="J42" s="929"/>
    </row>
    <row r="43" spans="2:12" s="24" customFormat="1" ht="14.25" x14ac:dyDescent="0.2">
      <c r="B43" s="37" t="s">
        <v>521</v>
      </c>
      <c r="C43" s="166">
        <v>24</v>
      </c>
      <c r="D43" s="166">
        <v>-25</v>
      </c>
      <c r="E43" s="931">
        <v>86</v>
      </c>
      <c r="F43" s="931"/>
      <c r="G43" s="931">
        <v>26</v>
      </c>
      <c r="H43" s="931"/>
      <c r="I43" s="931">
        <v>-36</v>
      </c>
      <c r="J43" s="931"/>
    </row>
    <row r="44" spans="2:12" s="24" customFormat="1" ht="4.5" customHeight="1" x14ac:dyDescent="0.2"/>
    <row r="45" spans="2:12" s="24" customFormat="1" ht="4.5" customHeight="1" x14ac:dyDescent="0.2">
      <c r="C45" s="12"/>
      <c r="D45" s="12"/>
      <c r="E45" s="12"/>
      <c r="F45" s="12"/>
      <c r="G45" s="12"/>
      <c r="H45" s="12"/>
      <c r="I45" s="12"/>
      <c r="J45" s="12"/>
    </row>
    <row r="46" spans="2:12" s="28" customFormat="1" ht="15" x14ac:dyDescent="0.25">
      <c r="B46" s="28" t="s">
        <v>1786</v>
      </c>
      <c r="C46" s="50">
        <v>8751</v>
      </c>
      <c r="D46" s="50">
        <v>8778</v>
      </c>
      <c r="E46" s="843">
        <v>10276</v>
      </c>
      <c r="F46" s="843"/>
      <c r="G46" s="843">
        <v>11280</v>
      </c>
      <c r="H46" s="843"/>
      <c r="I46" s="843">
        <v>11669</v>
      </c>
      <c r="J46" s="843"/>
    </row>
    <row r="47" spans="2:12" s="28" customFormat="1" ht="12.75" customHeight="1" x14ac:dyDescent="0.25">
      <c r="C47" s="50"/>
      <c r="D47" s="50"/>
      <c r="E47" s="50"/>
      <c r="F47" s="50"/>
      <c r="G47" s="50"/>
      <c r="H47" s="50"/>
      <c r="I47" s="50"/>
      <c r="J47" s="50"/>
    </row>
    <row r="48" spans="2:12" s="24" customFormat="1" ht="14.25" x14ac:dyDescent="0.2">
      <c r="B48" s="24" t="s">
        <v>1787</v>
      </c>
      <c r="C48" s="12">
        <v>3572</v>
      </c>
      <c r="D48" s="12">
        <v>3330</v>
      </c>
      <c r="E48" s="840">
        <v>3782</v>
      </c>
      <c r="F48" s="840"/>
      <c r="G48" s="840">
        <v>4382</v>
      </c>
      <c r="H48" s="840"/>
      <c r="I48" s="840">
        <v>4683</v>
      </c>
      <c r="J48" s="840"/>
      <c r="L48" s="705"/>
    </row>
    <row r="49" spans="2:12" s="69" customFormat="1" ht="14.25" x14ac:dyDescent="0.2">
      <c r="B49" s="69" t="s">
        <v>225</v>
      </c>
      <c r="C49" s="251">
        <v>1744</v>
      </c>
      <c r="D49" s="251">
        <v>1671</v>
      </c>
      <c r="E49" s="930">
        <v>1851</v>
      </c>
      <c r="F49" s="930"/>
      <c r="G49" s="930">
        <v>2254</v>
      </c>
      <c r="H49" s="930"/>
      <c r="I49" s="930">
        <v>2512</v>
      </c>
      <c r="J49" s="930"/>
      <c r="L49" s="705"/>
    </row>
    <row r="50" spans="2:12" s="37" customFormat="1" ht="14.25" x14ac:dyDescent="0.2">
      <c r="B50" s="37" t="s">
        <v>627</v>
      </c>
      <c r="C50" s="68">
        <v>1044</v>
      </c>
      <c r="D50" s="68">
        <v>1071</v>
      </c>
      <c r="E50" s="929">
        <v>1242</v>
      </c>
      <c r="F50" s="929"/>
      <c r="G50" s="929">
        <v>1422</v>
      </c>
      <c r="H50" s="929"/>
      <c r="I50" s="929">
        <v>1530</v>
      </c>
      <c r="J50" s="929"/>
      <c r="L50" s="705"/>
    </row>
    <row r="51" spans="2:12" s="37" customFormat="1" ht="14.25" x14ac:dyDescent="0.2">
      <c r="B51" s="37" t="s">
        <v>628</v>
      </c>
      <c r="C51" s="68">
        <v>700</v>
      </c>
      <c r="D51" s="68">
        <v>600</v>
      </c>
      <c r="E51" s="929">
        <v>609</v>
      </c>
      <c r="F51" s="929"/>
      <c r="G51" s="929">
        <v>832</v>
      </c>
      <c r="H51" s="929"/>
      <c r="I51" s="929">
        <v>982</v>
      </c>
      <c r="J51" s="929"/>
      <c r="L51" s="705"/>
    </row>
    <row r="52" spans="2:12" s="69" customFormat="1" ht="14.25" x14ac:dyDescent="0.2">
      <c r="B52" s="69" t="s">
        <v>782</v>
      </c>
      <c r="C52" s="251">
        <v>1828</v>
      </c>
      <c r="D52" s="251">
        <v>1659</v>
      </c>
      <c r="E52" s="930">
        <v>1931</v>
      </c>
      <c r="F52" s="930"/>
      <c r="G52" s="930">
        <v>2128</v>
      </c>
      <c r="H52" s="930"/>
      <c r="I52" s="930">
        <v>2171</v>
      </c>
      <c r="J52" s="930"/>
      <c r="L52" s="705"/>
    </row>
    <row r="53" spans="2:12" s="37" customFormat="1" ht="12" x14ac:dyDescent="0.2">
      <c r="B53" s="37" t="s">
        <v>629</v>
      </c>
      <c r="C53" s="68">
        <v>985</v>
      </c>
      <c r="D53" s="68">
        <v>982</v>
      </c>
      <c r="E53" s="929">
        <v>1129</v>
      </c>
      <c r="F53" s="929"/>
      <c r="G53" s="929">
        <v>1229</v>
      </c>
      <c r="H53" s="929"/>
      <c r="I53" s="929">
        <v>1303</v>
      </c>
      <c r="J53" s="929"/>
    </row>
    <row r="54" spans="2:12" s="37" customFormat="1" ht="12" x14ac:dyDescent="0.2">
      <c r="B54" s="37" t="s">
        <v>456</v>
      </c>
      <c r="C54" s="68">
        <v>843</v>
      </c>
      <c r="D54" s="68">
        <v>677</v>
      </c>
      <c r="E54" s="929">
        <v>802</v>
      </c>
      <c r="F54" s="929"/>
      <c r="G54" s="929">
        <v>899</v>
      </c>
      <c r="H54" s="929"/>
      <c r="I54" s="929">
        <v>868</v>
      </c>
      <c r="J54" s="929"/>
    </row>
    <row r="55" spans="2:12" s="24" customFormat="1" ht="12.75" customHeight="1" x14ac:dyDescent="0.2">
      <c r="B55" s="37"/>
      <c r="C55" s="12"/>
      <c r="D55" s="12"/>
      <c r="E55" s="12"/>
      <c r="F55" s="12"/>
      <c r="G55" s="12"/>
      <c r="H55" s="12"/>
      <c r="I55" s="12"/>
      <c r="J55" s="12"/>
    </row>
    <row r="56" spans="2:12" s="24" customFormat="1" ht="14.25" x14ac:dyDescent="0.2">
      <c r="B56" s="24" t="s">
        <v>1788</v>
      </c>
      <c r="C56" s="12">
        <v>4889</v>
      </c>
      <c r="D56" s="12">
        <v>4652</v>
      </c>
      <c r="E56" s="840">
        <v>5498</v>
      </c>
      <c r="F56" s="840"/>
      <c r="G56" s="840">
        <v>6209</v>
      </c>
      <c r="H56" s="840"/>
      <c r="I56" s="840">
        <v>6438</v>
      </c>
      <c r="J56" s="840"/>
    </row>
    <row r="57" spans="2:12" s="69" customFormat="1" x14ac:dyDescent="0.2">
      <c r="B57" s="69" t="s">
        <v>470</v>
      </c>
      <c r="C57" s="251">
        <v>1686</v>
      </c>
      <c r="D57" s="251">
        <v>1582</v>
      </c>
      <c r="E57" s="930">
        <v>1885</v>
      </c>
      <c r="F57" s="930"/>
      <c r="G57" s="930">
        <v>2249</v>
      </c>
      <c r="H57" s="930"/>
      <c r="I57" s="930">
        <v>2323</v>
      </c>
      <c r="J57" s="930"/>
    </row>
    <row r="58" spans="2:12" s="37" customFormat="1" ht="12" x14ac:dyDescent="0.2">
      <c r="B58" s="37" t="s">
        <v>995</v>
      </c>
      <c r="C58" s="68">
        <v>1451</v>
      </c>
      <c r="D58" s="68">
        <v>1372</v>
      </c>
      <c r="E58" s="929">
        <v>1659</v>
      </c>
      <c r="F58" s="929"/>
      <c r="G58" s="929">
        <v>1924</v>
      </c>
      <c r="H58" s="929"/>
      <c r="I58" s="929">
        <v>1953</v>
      </c>
      <c r="J58" s="929"/>
    </row>
    <row r="59" spans="2:12" s="37" customFormat="1" ht="12" x14ac:dyDescent="0.2">
      <c r="B59" s="37" t="s">
        <v>1174</v>
      </c>
      <c r="C59" s="68">
        <v>235</v>
      </c>
      <c r="D59" s="68">
        <v>210</v>
      </c>
      <c r="E59" s="929">
        <v>226</v>
      </c>
      <c r="F59" s="929"/>
      <c r="G59" s="929">
        <v>325</v>
      </c>
      <c r="H59" s="929"/>
      <c r="I59" s="929">
        <v>370</v>
      </c>
      <c r="J59" s="929"/>
    </row>
    <row r="60" spans="2:12" s="69" customFormat="1" x14ac:dyDescent="0.2">
      <c r="B60" s="69" t="s">
        <v>1175</v>
      </c>
      <c r="C60" s="251">
        <v>3203</v>
      </c>
      <c r="D60" s="251">
        <v>3070</v>
      </c>
      <c r="E60" s="930">
        <v>3613</v>
      </c>
      <c r="F60" s="930"/>
      <c r="G60" s="930">
        <v>3960</v>
      </c>
      <c r="H60" s="930"/>
      <c r="I60" s="930">
        <v>4115</v>
      </c>
      <c r="J60" s="930"/>
    </row>
    <row r="61" spans="2:12" s="37" customFormat="1" ht="12" x14ac:dyDescent="0.2">
      <c r="B61" s="37" t="s">
        <v>403</v>
      </c>
      <c r="C61" s="68">
        <v>1495</v>
      </c>
      <c r="D61" s="68">
        <v>1454</v>
      </c>
      <c r="E61" s="929">
        <v>1765</v>
      </c>
      <c r="F61" s="929"/>
      <c r="G61" s="929">
        <v>1937</v>
      </c>
      <c r="H61" s="929"/>
      <c r="I61" s="929">
        <v>1975</v>
      </c>
      <c r="J61" s="929"/>
    </row>
    <row r="62" spans="2:12" s="37" customFormat="1" ht="12" x14ac:dyDescent="0.2">
      <c r="B62" s="37" t="s">
        <v>404</v>
      </c>
      <c r="C62" s="68">
        <v>1708</v>
      </c>
      <c r="D62" s="68">
        <v>1616</v>
      </c>
      <c r="E62" s="929">
        <v>1848</v>
      </c>
      <c r="F62" s="929"/>
      <c r="G62" s="929">
        <v>2023</v>
      </c>
      <c r="H62" s="929"/>
      <c r="I62" s="929">
        <v>2140</v>
      </c>
      <c r="J62" s="929"/>
    </row>
    <row r="63" spans="2:12" s="24" customFormat="1" ht="12.75" customHeight="1" x14ac:dyDescent="0.2">
      <c r="B63" s="37"/>
      <c r="C63" s="12"/>
      <c r="D63" s="12"/>
      <c r="E63" s="12"/>
      <c r="F63" s="12"/>
      <c r="G63" s="12"/>
      <c r="H63" s="12"/>
      <c r="I63" s="12"/>
      <c r="J63" s="12"/>
    </row>
    <row r="64" spans="2:12" s="24" customFormat="1" ht="14.25" x14ac:dyDescent="0.2">
      <c r="B64" s="24" t="s">
        <v>1789</v>
      </c>
      <c r="C64" s="12">
        <v>6</v>
      </c>
      <c r="D64" s="12">
        <v>5</v>
      </c>
      <c r="E64" s="840">
        <v>7</v>
      </c>
      <c r="F64" s="840"/>
      <c r="G64" s="840">
        <v>8</v>
      </c>
      <c r="H64" s="840"/>
      <c r="I64" s="840">
        <v>10</v>
      </c>
      <c r="J64" s="840"/>
    </row>
    <row r="65" spans="1:12" s="24" customFormat="1" ht="4.5" customHeight="1" x14ac:dyDescent="0.2">
      <c r="C65" s="52"/>
      <c r="D65" s="52"/>
      <c r="E65" s="52"/>
      <c r="F65" s="52"/>
      <c r="G65" s="52"/>
      <c r="H65" s="52"/>
      <c r="I65" s="52"/>
      <c r="J65" s="52"/>
    </row>
    <row r="66" spans="1:12" s="24" customFormat="1" ht="15.75" thickBot="1" x14ac:dyDescent="0.3">
      <c r="B66" s="28" t="s">
        <v>1790</v>
      </c>
      <c r="C66" s="142">
        <v>7440</v>
      </c>
      <c r="D66" s="142">
        <v>7461</v>
      </c>
      <c r="E66" s="927">
        <v>8567</v>
      </c>
      <c r="F66" s="927"/>
      <c r="G66" s="927">
        <v>9461</v>
      </c>
      <c r="H66" s="927"/>
      <c r="I66" s="927">
        <v>9924</v>
      </c>
      <c r="J66" s="927"/>
    </row>
    <row r="67" spans="1:12" s="37" customFormat="1" thickTop="1" x14ac:dyDescent="0.2">
      <c r="B67" s="37" t="s">
        <v>1354</v>
      </c>
      <c r="C67" s="187">
        <v>6.5</v>
      </c>
      <c r="D67" s="187">
        <v>0.3</v>
      </c>
      <c r="E67" s="928">
        <v>14.8</v>
      </c>
      <c r="F67" s="928"/>
      <c r="G67" s="928">
        <v>10.4</v>
      </c>
      <c r="H67" s="928"/>
      <c r="I67" s="928">
        <v>4.9000000000000004</v>
      </c>
      <c r="J67" s="928"/>
    </row>
    <row r="68" spans="1:12" s="37" customFormat="1" ht="12.75" customHeight="1" x14ac:dyDescent="0.2">
      <c r="C68" s="252"/>
      <c r="D68" s="252"/>
      <c r="E68" s="252"/>
      <c r="F68" s="252"/>
      <c r="G68" s="252"/>
      <c r="H68" s="252"/>
      <c r="I68" s="252"/>
      <c r="J68" s="252"/>
      <c r="K68" s="252"/>
      <c r="L68" s="186"/>
    </row>
    <row r="69" spans="1:12" ht="14.25" x14ac:dyDescent="0.2">
      <c r="A69" s="24" t="s">
        <v>1130</v>
      </c>
      <c r="C69" s="31"/>
      <c r="D69" s="31"/>
      <c r="E69" s="31"/>
      <c r="F69" s="31"/>
      <c r="G69" s="31"/>
      <c r="H69" s="31"/>
      <c r="I69" s="31"/>
      <c r="J69" s="31"/>
      <c r="K69" s="31"/>
      <c r="L69" s="31"/>
    </row>
    <row r="71" spans="1:12" ht="13.15" customHeight="1" x14ac:dyDescent="0.2">
      <c r="A71" s="892" t="s">
        <v>2075</v>
      </c>
      <c r="B71" s="892"/>
      <c r="C71" s="892"/>
      <c r="D71" s="892"/>
      <c r="E71" s="892"/>
      <c r="F71" s="892"/>
      <c r="G71" s="892"/>
      <c r="H71" s="892"/>
      <c r="I71" s="892"/>
      <c r="J71" s="892"/>
      <c r="K71" s="402"/>
    </row>
    <row r="72" spans="1:12" ht="13.15" customHeight="1" x14ac:dyDescent="0.2">
      <c r="A72" s="24" t="s">
        <v>2076</v>
      </c>
    </row>
  </sheetData>
  <mergeCells count="116">
    <mergeCell ref="E41:F41"/>
    <mergeCell ref="E42:F42"/>
    <mergeCell ref="E43:F43"/>
    <mergeCell ref="E46:F46"/>
    <mergeCell ref="E48:F48"/>
    <mergeCell ref="I40:J40"/>
    <mergeCell ref="G38:H38"/>
    <mergeCell ref="A71:J71"/>
    <mergeCell ref="A1:J1"/>
    <mergeCell ref="A3:J3"/>
    <mergeCell ref="A4:J4"/>
    <mergeCell ref="A5:J5"/>
    <mergeCell ref="I64:J64"/>
    <mergeCell ref="I66:J66"/>
    <mergeCell ref="I67:J67"/>
    <mergeCell ref="I58:J58"/>
    <mergeCell ref="I59:J59"/>
    <mergeCell ref="I60:J60"/>
    <mergeCell ref="I61:J61"/>
    <mergeCell ref="I62:J62"/>
    <mergeCell ref="I52:J52"/>
    <mergeCell ref="I53:J53"/>
    <mergeCell ref="I54:J54"/>
    <mergeCell ref="I56:J56"/>
    <mergeCell ref="E66:F66"/>
    <mergeCell ref="E49:F49"/>
    <mergeCell ref="E52:F52"/>
    <mergeCell ref="E57:F57"/>
    <mergeCell ref="G57:H57"/>
    <mergeCell ref="G58:H58"/>
    <mergeCell ref="I43:J43"/>
    <mergeCell ref="G67:H67"/>
    <mergeCell ref="E61:F61"/>
    <mergeCell ref="E62:F62"/>
    <mergeCell ref="E56:F56"/>
    <mergeCell ref="E64:F64"/>
    <mergeCell ref="G61:H61"/>
    <mergeCell ref="G62:H62"/>
    <mergeCell ref="G64:H64"/>
    <mergeCell ref="E54:F54"/>
    <mergeCell ref="E58:F58"/>
    <mergeCell ref="E59:F59"/>
    <mergeCell ref="I57:J57"/>
    <mergeCell ref="I48:J48"/>
    <mergeCell ref="I49:J49"/>
    <mergeCell ref="I50:J50"/>
    <mergeCell ref="I51:J51"/>
    <mergeCell ref="I12:J12"/>
    <mergeCell ref="I13:J13"/>
    <mergeCell ref="I14:J14"/>
    <mergeCell ref="I17:J17"/>
    <mergeCell ref="I20:J20"/>
    <mergeCell ref="I22:J22"/>
    <mergeCell ref="I24:J24"/>
    <mergeCell ref="I25:J25"/>
    <mergeCell ref="I26:J26"/>
    <mergeCell ref="I27:J27"/>
    <mergeCell ref="I28:J28"/>
    <mergeCell ref="I30:J30"/>
    <mergeCell ref="I33:J33"/>
    <mergeCell ref="I35:J35"/>
    <mergeCell ref="G59:H59"/>
    <mergeCell ref="G60:H60"/>
    <mergeCell ref="G40:H40"/>
    <mergeCell ref="G41:H41"/>
    <mergeCell ref="G42:H42"/>
    <mergeCell ref="G43:H43"/>
    <mergeCell ref="G46:H46"/>
    <mergeCell ref="G53:H53"/>
    <mergeCell ref="I41:J41"/>
    <mergeCell ref="I42:J42"/>
    <mergeCell ref="G54:H54"/>
    <mergeCell ref="G56:H56"/>
    <mergeCell ref="G48:H48"/>
    <mergeCell ref="G49:H49"/>
    <mergeCell ref="G50:H50"/>
    <mergeCell ref="G51:H51"/>
    <mergeCell ref="G52:H52"/>
    <mergeCell ref="I46:J46"/>
    <mergeCell ref="I38:J38"/>
    <mergeCell ref="E38:F38"/>
    <mergeCell ref="E40:F40"/>
    <mergeCell ref="E67:F67"/>
    <mergeCell ref="G12:H12"/>
    <mergeCell ref="G13:H13"/>
    <mergeCell ref="G14:H14"/>
    <mergeCell ref="G17:H17"/>
    <mergeCell ref="G20:H20"/>
    <mergeCell ref="G22:H22"/>
    <mergeCell ref="G24:H24"/>
    <mergeCell ref="G25:H25"/>
    <mergeCell ref="E12:F12"/>
    <mergeCell ref="E13:F13"/>
    <mergeCell ref="E14:F14"/>
    <mergeCell ref="E17:F17"/>
    <mergeCell ref="E20:F20"/>
    <mergeCell ref="E22:F22"/>
    <mergeCell ref="E24:F24"/>
    <mergeCell ref="E25:F25"/>
    <mergeCell ref="G66:H66"/>
    <mergeCell ref="E60:F60"/>
    <mergeCell ref="E50:F50"/>
    <mergeCell ref="E51:F51"/>
    <mergeCell ref="E53:F53"/>
    <mergeCell ref="G26:H26"/>
    <mergeCell ref="G27:H27"/>
    <mergeCell ref="G28:H28"/>
    <mergeCell ref="G30:H30"/>
    <mergeCell ref="G33:H33"/>
    <mergeCell ref="G35:H35"/>
    <mergeCell ref="E26:F26"/>
    <mergeCell ref="E27:F27"/>
    <mergeCell ref="E28:F28"/>
    <mergeCell ref="E30:F30"/>
    <mergeCell ref="E33:F33"/>
    <mergeCell ref="E35:F35"/>
  </mergeCells>
  <hyperlinks>
    <hyperlink ref="A71:I71" r:id="rId1" display="Source: Statistics Canada. Table 36-10-0222-01 Gross domestic product, expenditure-based, provincial and territorial, annual (x 1,000,000)" xr:uid="{00000000-0004-0000-2200-000000000000}"/>
  </hyperlinks>
  <printOptions horizontalCentered="1"/>
  <pageMargins left="0.74803149606299202" right="0.74803149606299202" top="0.98425196850393704" bottom="0.98425196850393704" header="0.511811023622047" footer="0.511811023622047"/>
  <pageSetup scale="74" firstPageNumber="29" orientation="portrait" useFirstPageNumber="1" r:id="rId2"/>
  <headerFooter differentFirst="1" alignWithMargins="0"/>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5">
    <tabColor indexed="42"/>
    <pageSetUpPr fitToPage="1"/>
  </sheetPr>
  <dimension ref="A1:U37"/>
  <sheetViews>
    <sheetView zoomScaleNormal="100" workbookViewId="0">
      <selection sqref="A1:J1"/>
    </sheetView>
  </sheetViews>
  <sheetFormatPr defaultRowHeight="12.75" x14ac:dyDescent="0.2"/>
  <cols>
    <col min="1" max="1" width="5" customWidth="1"/>
    <col min="2" max="2" width="53.28515625" customWidth="1"/>
    <col min="3" max="4" width="11.85546875" customWidth="1"/>
    <col min="5" max="5" width="10.7109375" customWidth="1"/>
    <col min="6" max="6" width="2.42578125" customWidth="1"/>
    <col min="7" max="7" width="10.7109375" customWidth="1"/>
    <col min="8" max="8" width="2.42578125" customWidth="1"/>
    <col min="9" max="9" width="10.28515625" customWidth="1"/>
    <col min="10" max="10" width="2.42578125" customWidth="1"/>
  </cols>
  <sheetData>
    <row r="1" spans="1:21" ht="18" x14ac:dyDescent="0.25">
      <c r="A1" s="837" t="s">
        <v>1053</v>
      </c>
      <c r="B1" s="837"/>
      <c r="C1" s="837"/>
      <c r="D1" s="837"/>
      <c r="E1" s="837"/>
      <c r="F1" s="837"/>
      <c r="G1" s="837"/>
      <c r="H1" s="837"/>
      <c r="I1" s="837"/>
      <c r="J1" s="837"/>
    </row>
    <row r="2" spans="1:21" ht="18" x14ac:dyDescent="0.25">
      <c r="A2" s="25"/>
    </row>
    <row r="3" spans="1:21" ht="18" x14ac:dyDescent="0.25">
      <c r="A3" s="837" t="s">
        <v>2578</v>
      </c>
      <c r="B3" s="837"/>
      <c r="C3" s="837"/>
      <c r="D3" s="837"/>
      <c r="E3" s="837"/>
      <c r="F3" s="837"/>
      <c r="G3" s="837"/>
      <c r="H3" s="837"/>
      <c r="I3" s="837"/>
      <c r="J3" s="837"/>
    </row>
    <row r="4" spans="1:21" ht="18" x14ac:dyDescent="0.25">
      <c r="A4" s="837" t="s">
        <v>381</v>
      </c>
      <c r="B4" s="837"/>
      <c r="C4" s="837"/>
      <c r="D4" s="837"/>
      <c r="E4" s="837"/>
      <c r="F4" s="837"/>
      <c r="G4" s="837"/>
      <c r="H4" s="837"/>
      <c r="I4" s="837"/>
      <c r="J4" s="837"/>
    </row>
    <row r="5" spans="1:21" ht="18" x14ac:dyDescent="0.25">
      <c r="A5" s="837" t="s">
        <v>211</v>
      </c>
      <c r="B5" s="837"/>
      <c r="C5" s="837"/>
      <c r="D5" s="837"/>
      <c r="E5" s="837"/>
      <c r="F5" s="837"/>
      <c r="G5" s="837"/>
      <c r="H5" s="837"/>
      <c r="I5" s="837"/>
      <c r="J5" s="837"/>
      <c r="K5" s="24"/>
      <c r="L5" s="24"/>
      <c r="M5" s="24"/>
      <c r="N5" s="24"/>
      <c r="O5" s="24"/>
      <c r="P5" s="24"/>
      <c r="Q5" s="24"/>
      <c r="R5" s="24"/>
      <c r="S5" s="24"/>
      <c r="T5" s="24"/>
      <c r="U5" s="24"/>
    </row>
    <row r="6" spans="1:21" ht="12.75" customHeight="1" x14ac:dyDescent="0.25">
      <c r="A6" s="14"/>
      <c r="B6" s="14"/>
      <c r="C6" s="14"/>
      <c r="D6" s="14"/>
      <c r="E6" s="14"/>
      <c r="F6" s="14"/>
      <c r="G6" s="14"/>
      <c r="H6" s="14"/>
      <c r="I6" s="14"/>
    </row>
    <row r="8" spans="1:21" s="26" customFormat="1" ht="15.75" customHeight="1" x14ac:dyDescent="0.25">
      <c r="B8" s="26" t="s">
        <v>791</v>
      </c>
      <c r="C8" s="32" t="s">
        <v>2523</v>
      </c>
      <c r="D8" s="32" t="s">
        <v>2524</v>
      </c>
      <c r="E8" s="32" t="s">
        <v>2525</v>
      </c>
      <c r="F8" s="670" t="s">
        <v>1968</v>
      </c>
      <c r="G8" s="32" t="s">
        <v>2526</v>
      </c>
      <c r="H8" s="670" t="s">
        <v>1968</v>
      </c>
      <c r="I8" s="32" t="s">
        <v>2527</v>
      </c>
      <c r="J8" s="670" t="s">
        <v>1970</v>
      </c>
    </row>
    <row r="9" spans="1:21" ht="4.5" customHeight="1" thickBot="1" x14ac:dyDescent="0.25">
      <c r="B9" s="22"/>
      <c r="C9" s="17"/>
      <c r="D9" s="17"/>
      <c r="E9" s="17"/>
      <c r="F9" s="17"/>
      <c r="G9" s="17"/>
      <c r="H9" s="17"/>
      <c r="I9" s="17"/>
      <c r="J9" s="17"/>
    </row>
    <row r="10" spans="1:21" ht="4.5" customHeight="1" x14ac:dyDescent="0.2"/>
    <row r="11" spans="1:21" s="24" customFormat="1" ht="14.25" x14ac:dyDescent="0.2">
      <c r="L11" s="705"/>
    </row>
    <row r="12" spans="1:21" s="24" customFormat="1" ht="14.25" x14ac:dyDescent="0.2">
      <c r="B12" s="24" t="s">
        <v>1341</v>
      </c>
      <c r="C12" s="31">
        <v>3708</v>
      </c>
      <c r="D12" s="31">
        <v>3775</v>
      </c>
      <c r="E12" s="840">
        <v>4188</v>
      </c>
      <c r="F12" s="840"/>
      <c r="G12" s="840">
        <v>4531</v>
      </c>
      <c r="H12" s="840"/>
      <c r="I12" s="840">
        <v>4950</v>
      </c>
      <c r="J12" s="840"/>
      <c r="L12" s="705"/>
    </row>
    <row r="13" spans="1:21" s="24" customFormat="1" ht="12.75" customHeight="1" x14ac:dyDescent="0.2">
      <c r="B13" s="37" t="s">
        <v>1342</v>
      </c>
      <c r="C13" s="68">
        <v>3232</v>
      </c>
      <c r="D13" s="68">
        <v>3288</v>
      </c>
      <c r="E13" s="929">
        <v>3657</v>
      </c>
      <c r="F13" s="929"/>
      <c r="G13" s="929">
        <v>3956</v>
      </c>
      <c r="H13" s="929"/>
      <c r="I13" s="929">
        <v>4327</v>
      </c>
      <c r="J13" s="929"/>
      <c r="L13" s="705"/>
    </row>
    <row r="14" spans="1:21" s="24" customFormat="1" ht="14.25" x14ac:dyDescent="0.2">
      <c r="B14" s="37" t="s">
        <v>1343</v>
      </c>
      <c r="C14" s="68">
        <v>476</v>
      </c>
      <c r="D14" s="68">
        <v>487</v>
      </c>
      <c r="E14" s="929">
        <v>531</v>
      </c>
      <c r="F14" s="929"/>
      <c r="G14" s="929">
        <v>575</v>
      </c>
      <c r="H14" s="929"/>
      <c r="I14" s="929">
        <v>623</v>
      </c>
      <c r="J14" s="929"/>
      <c r="L14" s="705"/>
    </row>
    <row r="15" spans="1:21" s="24" customFormat="1" ht="12.75" customHeight="1" x14ac:dyDescent="0.2">
      <c r="B15" s="37"/>
      <c r="C15" s="63"/>
      <c r="D15" s="63"/>
      <c r="E15" s="63"/>
      <c r="F15" s="63"/>
      <c r="G15" s="63"/>
      <c r="H15" s="63"/>
      <c r="I15" s="63"/>
      <c r="J15" s="63"/>
      <c r="L15" s="705"/>
    </row>
    <row r="16" spans="1:21" s="24" customFormat="1" ht="14.25" x14ac:dyDescent="0.2">
      <c r="B16" s="24" t="s">
        <v>1344</v>
      </c>
      <c r="C16" s="12">
        <v>1821</v>
      </c>
      <c r="D16" s="12">
        <v>2086</v>
      </c>
      <c r="E16" s="840">
        <v>2187</v>
      </c>
      <c r="F16" s="840"/>
      <c r="G16" s="840">
        <v>2165</v>
      </c>
      <c r="H16" s="840"/>
      <c r="I16" s="840">
        <v>2182</v>
      </c>
      <c r="J16" s="840"/>
    </row>
    <row r="17" spans="1:10" s="24" customFormat="1" ht="12.75" customHeight="1" x14ac:dyDescent="0.2">
      <c r="B17" s="37" t="s">
        <v>1345</v>
      </c>
      <c r="C17" s="68">
        <v>1082</v>
      </c>
      <c r="D17" s="68">
        <v>1319</v>
      </c>
      <c r="E17" s="929">
        <v>1371</v>
      </c>
      <c r="F17" s="929"/>
      <c r="G17" s="929">
        <v>1126</v>
      </c>
      <c r="H17" s="929"/>
      <c r="I17" s="929">
        <v>1185</v>
      </c>
      <c r="J17" s="929"/>
    </row>
    <row r="18" spans="1:10" s="24" customFormat="1" ht="14.25" x14ac:dyDescent="0.2">
      <c r="B18" s="37" t="s">
        <v>1346</v>
      </c>
      <c r="C18" s="68">
        <v>452</v>
      </c>
      <c r="D18" s="68">
        <v>467</v>
      </c>
      <c r="E18" s="929">
        <v>490</v>
      </c>
      <c r="F18" s="929"/>
      <c r="G18" s="929">
        <v>672</v>
      </c>
      <c r="H18" s="929"/>
      <c r="I18" s="929">
        <v>604</v>
      </c>
      <c r="J18" s="929"/>
    </row>
    <row r="19" spans="1:10" s="24" customFormat="1" ht="14.25" x14ac:dyDescent="0.2">
      <c r="B19" s="37" t="s">
        <v>1347</v>
      </c>
      <c r="C19" s="68">
        <v>287</v>
      </c>
      <c r="D19" s="68">
        <v>300</v>
      </c>
      <c r="E19" s="929">
        <v>326</v>
      </c>
      <c r="F19" s="929"/>
      <c r="G19" s="929">
        <v>367</v>
      </c>
      <c r="H19" s="929"/>
      <c r="I19" s="929">
        <v>393</v>
      </c>
      <c r="J19" s="929"/>
    </row>
    <row r="20" spans="1:10" s="24" customFormat="1" ht="12.75" customHeight="1" x14ac:dyDescent="0.2">
      <c r="B20" s="37" t="s">
        <v>1348</v>
      </c>
      <c r="C20" s="114"/>
      <c r="D20" s="114"/>
      <c r="E20" s="114"/>
      <c r="F20" s="114"/>
      <c r="G20" s="114"/>
      <c r="H20" s="114"/>
      <c r="I20" s="114"/>
      <c r="J20" s="114"/>
    </row>
    <row r="21" spans="1:10" s="24" customFormat="1" ht="12.75" customHeight="1" x14ac:dyDescent="0.2">
      <c r="B21" s="37"/>
      <c r="C21" s="114"/>
      <c r="D21" s="114"/>
      <c r="E21" s="114"/>
      <c r="F21" s="114"/>
      <c r="G21" s="114"/>
      <c r="H21" s="114"/>
      <c r="I21" s="114"/>
      <c r="J21" s="114"/>
    </row>
    <row r="22" spans="1:10" s="24" customFormat="1" ht="12.75" customHeight="1" x14ac:dyDescent="0.2">
      <c r="B22" s="24" t="s">
        <v>1349</v>
      </c>
      <c r="C22" s="12">
        <v>1131</v>
      </c>
      <c r="D22" s="12">
        <v>1130</v>
      </c>
      <c r="E22" s="840">
        <v>1407</v>
      </c>
      <c r="F22" s="840"/>
      <c r="G22" s="840">
        <v>1797</v>
      </c>
      <c r="H22" s="840"/>
      <c r="I22" s="840">
        <v>1742</v>
      </c>
      <c r="J22" s="840"/>
    </row>
    <row r="23" spans="1:10" s="24" customFormat="1" ht="12.75" customHeight="1" x14ac:dyDescent="0.2">
      <c r="B23" s="37" t="s">
        <v>1350</v>
      </c>
      <c r="C23" s="68">
        <v>875</v>
      </c>
      <c r="D23" s="68">
        <v>873</v>
      </c>
      <c r="E23" s="929">
        <v>1118</v>
      </c>
      <c r="F23" s="929"/>
      <c r="G23" s="929">
        <v>1261</v>
      </c>
      <c r="H23" s="929"/>
      <c r="I23" s="929">
        <v>1341</v>
      </c>
      <c r="J23" s="929"/>
    </row>
    <row r="24" spans="1:10" s="24" customFormat="1" ht="12.75" customHeight="1" x14ac:dyDescent="0.2">
      <c r="B24" s="37" t="s">
        <v>1351</v>
      </c>
      <c r="C24" s="68">
        <v>256</v>
      </c>
      <c r="D24" s="68">
        <v>257</v>
      </c>
      <c r="E24" s="929">
        <v>289</v>
      </c>
      <c r="F24" s="929"/>
      <c r="G24" s="929">
        <v>536</v>
      </c>
      <c r="H24" s="929"/>
      <c r="I24" s="929">
        <v>401</v>
      </c>
      <c r="J24" s="929"/>
    </row>
    <row r="25" spans="1:10" s="24" customFormat="1" ht="12.75" customHeight="1" x14ac:dyDescent="0.2">
      <c r="B25" s="37"/>
      <c r="C25" s="114"/>
      <c r="D25" s="114"/>
      <c r="E25" s="114"/>
      <c r="F25" s="114"/>
      <c r="G25" s="114"/>
      <c r="H25" s="114"/>
      <c r="I25" s="114"/>
      <c r="J25" s="114"/>
    </row>
    <row r="26" spans="1:10" s="24" customFormat="1" ht="12.75" customHeight="1" x14ac:dyDescent="0.2">
      <c r="B26" s="24" t="s">
        <v>1352</v>
      </c>
      <c r="C26" s="12">
        <v>122</v>
      </c>
      <c r="D26" s="12">
        <v>-173</v>
      </c>
      <c r="E26" s="840">
        <v>-12</v>
      </c>
      <c r="F26" s="840"/>
      <c r="G26" s="840">
        <v>85</v>
      </c>
      <c r="H26" s="840"/>
      <c r="I26" s="840">
        <v>94</v>
      </c>
      <c r="J26" s="840"/>
    </row>
    <row r="27" spans="1:10" s="24" customFormat="1" ht="12.75" customHeight="1" x14ac:dyDescent="0.2">
      <c r="B27" s="24" t="s">
        <v>1353</v>
      </c>
      <c r="C27" s="12">
        <v>664</v>
      </c>
      <c r="D27" s="12">
        <v>648</v>
      </c>
      <c r="E27" s="840">
        <v>803</v>
      </c>
      <c r="F27" s="840"/>
      <c r="G27" s="840">
        <v>890</v>
      </c>
      <c r="H27" s="840"/>
      <c r="I27" s="840">
        <v>966</v>
      </c>
      <c r="J27" s="840"/>
    </row>
    <row r="28" spans="1:10" s="24" customFormat="1" ht="12.75" customHeight="1" x14ac:dyDescent="0.2">
      <c r="B28" s="37"/>
      <c r="C28" s="114"/>
      <c r="D28" s="114"/>
      <c r="E28" s="114"/>
      <c r="F28" s="114"/>
      <c r="G28" s="114"/>
      <c r="H28" s="114"/>
      <c r="I28" s="114"/>
      <c r="J28" s="114"/>
    </row>
    <row r="29" spans="1:10" s="24" customFormat="1" ht="12.75" customHeight="1" x14ac:dyDescent="0.2">
      <c r="B29" s="24" t="s">
        <v>859</v>
      </c>
      <c r="C29" s="12">
        <v>-6</v>
      </c>
      <c r="D29" s="12">
        <v>-5</v>
      </c>
      <c r="E29" s="840">
        <v>-6</v>
      </c>
      <c r="F29" s="840"/>
      <c r="G29" s="840">
        <v>-7</v>
      </c>
      <c r="H29" s="840"/>
      <c r="I29" s="840">
        <v>-10</v>
      </c>
      <c r="J29" s="840"/>
    </row>
    <row r="30" spans="1:10" s="24" customFormat="1" ht="12.75" customHeight="1" x14ac:dyDescent="0.2">
      <c r="B30" s="37"/>
      <c r="C30" s="114"/>
      <c r="D30" s="114"/>
      <c r="E30" s="114"/>
      <c r="F30" s="114"/>
      <c r="G30" s="114"/>
      <c r="H30" s="114"/>
      <c r="I30" s="114"/>
      <c r="J30" s="114"/>
    </row>
    <row r="31" spans="1:10" ht="14.25" x14ac:dyDescent="0.2">
      <c r="A31" s="24"/>
      <c r="B31" s="24"/>
      <c r="C31" s="52"/>
      <c r="D31" s="52"/>
      <c r="E31" s="52"/>
      <c r="F31" s="52"/>
      <c r="G31" s="52"/>
      <c r="H31" s="52"/>
      <c r="I31" s="52"/>
      <c r="J31" s="52"/>
    </row>
    <row r="32" spans="1:10" ht="15.75" thickBot="1" x14ac:dyDescent="0.3">
      <c r="A32" s="24"/>
      <c r="B32" s="28" t="s">
        <v>510</v>
      </c>
      <c r="C32" s="142">
        <v>7440</v>
      </c>
      <c r="D32" s="142">
        <v>7461</v>
      </c>
      <c r="E32" s="927">
        <v>8567</v>
      </c>
      <c r="F32" s="927"/>
      <c r="G32" s="927">
        <v>9461</v>
      </c>
      <c r="H32" s="927"/>
      <c r="I32" s="927">
        <v>9924</v>
      </c>
      <c r="J32" s="927"/>
    </row>
    <row r="33" spans="1:10" ht="13.5" thickTop="1" x14ac:dyDescent="0.2">
      <c r="A33" s="37"/>
      <c r="B33" s="37" t="s">
        <v>1354</v>
      </c>
      <c r="C33" s="187">
        <v>6.5</v>
      </c>
      <c r="D33" s="187">
        <v>0.3</v>
      </c>
      <c r="E33" s="928">
        <v>14.8</v>
      </c>
      <c r="F33" s="928"/>
      <c r="G33" s="928">
        <v>10.4</v>
      </c>
      <c r="H33" s="928"/>
      <c r="I33" s="928">
        <v>4.9000000000000004</v>
      </c>
      <c r="J33" s="928"/>
    </row>
    <row r="35" spans="1:10" ht="14.25" x14ac:dyDescent="0.2">
      <c r="A35" s="24" t="s">
        <v>1130</v>
      </c>
      <c r="C35" s="31"/>
      <c r="D35" s="31"/>
      <c r="E35" s="31"/>
      <c r="F35" s="31"/>
      <c r="G35" s="31"/>
      <c r="H35" s="31"/>
      <c r="I35" s="31"/>
    </row>
    <row r="37" spans="1:10" ht="29.25" customHeight="1" x14ac:dyDescent="0.2">
      <c r="A37" s="892" t="s">
        <v>1791</v>
      </c>
      <c r="B37" s="892"/>
      <c r="C37" s="892"/>
      <c r="D37" s="892"/>
      <c r="E37" s="892"/>
      <c r="F37" s="892"/>
      <c r="G37" s="892"/>
      <c r="H37" s="892"/>
      <c r="I37" s="892"/>
      <c r="J37" s="892"/>
    </row>
  </sheetData>
  <customSheetViews>
    <customSheetView guid="{F67F5823-51D5-4D47-B100-5B47C1E6BCB9}" showPageBreaks="1" fitToPage="1" printArea="1">
      <selection activeCell="A2" sqref="A2"/>
      <pageMargins left="0.75" right="0.75" top="1" bottom="1" header="0.5" footer="0.5"/>
      <printOptions horizontalCentered="1"/>
      <pageSetup scale="77" firstPageNumber="33" orientation="portrait" horizontalDpi="1200" verticalDpi="1200" r:id="rId1"/>
      <headerFooter alignWithMargins="0">
        <oddFooter>&amp;C&amp;P</oddFooter>
      </headerFooter>
    </customSheetView>
    <customSheetView guid="{9014CDA8-C3FC-41E6-A045-DAEFC55B82B1}" showPageBreaks="1" fitToPage="1" printArea="1">
      <selection activeCell="A4" sqref="A4:I4"/>
      <pageMargins left="0.75" right="0.75" top="1" bottom="1" header="0.5" footer="0.5"/>
      <printOptions horizontalCentered="1"/>
      <pageSetup scale="76" firstPageNumber="33" orientation="portrait" horizontalDpi="1200" verticalDpi="1200" r:id="rId2"/>
      <headerFooter alignWithMargins="0">
        <oddFooter>&amp;C&amp;P</oddFooter>
      </headerFooter>
    </customSheetView>
  </customSheetViews>
  <mergeCells count="50">
    <mergeCell ref="A1:J1"/>
    <mergeCell ref="A3:J3"/>
    <mergeCell ref="A4:J4"/>
    <mergeCell ref="A5:J5"/>
    <mergeCell ref="A37:J37"/>
    <mergeCell ref="I29:J29"/>
    <mergeCell ref="G32:H32"/>
    <mergeCell ref="I32:J32"/>
    <mergeCell ref="G33:H33"/>
    <mergeCell ref="I33:J33"/>
    <mergeCell ref="I24:J24"/>
    <mergeCell ref="G26:H26"/>
    <mergeCell ref="I26:J26"/>
    <mergeCell ref="G27:H27"/>
    <mergeCell ref="I27:J27"/>
    <mergeCell ref="I19:J19"/>
    <mergeCell ref="I22:J22"/>
    <mergeCell ref="G23:H23"/>
    <mergeCell ref="I23:J23"/>
    <mergeCell ref="I16:J16"/>
    <mergeCell ref="G17:H17"/>
    <mergeCell ref="I17:J17"/>
    <mergeCell ref="G18:H18"/>
    <mergeCell ref="I18:J18"/>
    <mergeCell ref="I12:J12"/>
    <mergeCell ref="G13:H13"/>
    <mergeCell ref="I13:J13"/>
    <mergeCell ref="G14:H14"/>
    <mergeCell ref="I14:J14"/>
    <mergeCell ref="E32:F32"/>
    <mergeCell ref="E33:F33"/>
    <mergeCell ref="G12:H12"/>
    <mergeCell ref="G16:H16"/>
    <mergeCell ref="G19:H19"/>
    <mergeCell ref="G24:H24"/>
    <mergeCell ref="G29:H29"/>
    <mergeCell ref="E12:F12"/>
    <mergeCell ref="E13:F13"/>
    <mergeCell ref="E14:F14"/>
    <mergeCell ref="E16:F16"/>
    <mergeCell ref="E22:F22"/>
    <mergeCell ref="E26:F26"/>
    <mergeCell ref="E27:F27"/>
    <mergeCell ref="G22:H22"/>
    <mergeCell ref="E29:F29"/>
    <mergeCell ref="E17:F17"/>
    <mergeCell ref="E18:F18"/>
    <mergeCell ref="E19:F19"/>
    <mergeCell ref="E23:F23"/>
    <mergeCell ref="E24:F24"/>
  </mergeCells>
  <phoneticPr fontId="0" type="noConversion"/>
  <hyperlinks>
    <hyperlink ref="A37:I37" r:id="rId3" display="Source: Statistics Canada. Table 36-10-0221-01 Gross domestic product, income-based, provincial and territorial, annual (x 1,000,000)" xr:uid="{00000000-0004-0000-2300-000000000000}"/>
  </hyperlinks>
  <printOptions horizontalCentered="1"/>
  <pageMargins left="0.74803149606299202" right="0.74803149606299202" top="0.98425196850393704" bottom="0.98425196850393704" header="0.511811023622047" footer="0.511811023622047"/>
  <pageSetup scale="74" firstPageNumber="29" orientation="portrait" useFirstPageNumber="1" r:id="rId4"/>
  <headerFooter differentFirst="1" alignWithMargins="0"/>
  <legacyDrawingHF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6">
    <tabColor indexed="42"/>
    <pageSetUpPr fitToPage="1"/>
  </sheetPr>
  <dimension ref="A1:P62"/>
  <sheetViews>
    <sheetView zoomScaleNormal="100" workbookViewId="0">
      <selection sqref="A1:K1"/>
    </sheetView>
  </sheetViews>
  <sheetFormatPr defaultRowHeight="12.75" x14ac:dyDescent="0.2"/>
  <cols>
    <col min="1" max="1" width="8.5703125" customWidth="1"/>
    <col min="2" max="2" width="2.5703125" customWidth="1"/>
    <col min="3" max="4" width="12.7109375" customWidth="1"/>
    <col min="5" max="5" width="16.42578125" customWidth="1"/>
    <col min="6" max="8" width="12.7109375" customWidth="1"/>
    <col min="9" max="9" width="16.42578125" customWidth="1"/>
    <col min="10" max="11" width="12.7109375" customWidth="1"/>
    <col min="13" max="13" width="10.140625" bestFit="1" customWidth="1"/>
  </cols>
  <sheetData>
    <row r="1" spans="1:11" ht="18" x14ac:dyDescent="0.25">
      <c r="A1" s="837" t="s">
        <v>2077</v>
      </c>
      <c r="B1" s="837"/>
      <c r="C1" s="837"/>
      <c r="D1" s="837"/>
      <c r="E1" s="837"/>
      <c r="F1" s="837"/>
      <c r="G1" s="837"/>
      <c r="H1" s="837"/>
      <c r="I1" s="837"/>
      <c r="J1" s="837"/>
      <c r="K1" s="837"/>
    </row>
    <row r="2" spans="1:11" ht="18" x14ac:dyDescent="0.25">
      <c r="A2" s="25"/>
      <c r="B2" s="25"/>
    </row>
    <row r="3" spans="1:11" ht="18" x14ac:dyDescent="0.25">
      <c r="A3" s="837" t="s">
        <v>2579</v>
      </c>
      <c r="B3" s="837"/>
      <c r="C3" s="837"/>
      <c r="D3" s="837"/>
      <c r="E3" s="837"/>
      <c r="F3" s="837"/>
      <c r="G3" s="837"/>
      <c r="H3" s="837"/>
      <c r="I3" s="837"/>
      <c r="J3" s="837"/>
      <c r="K3" s="837"/>
    </row>
    <row r="4" spans="1:11" ht="18" x14ac:dyDescent="0.25">
      <c r="A4" s="837" t="s">
        <v>854</v>
      </c>
      <c r="B4" s="837"/>
      <c r="C4" s="837"/>
      <c r="D4" s="837"/>
      <c r="E4" s="837"/>
      <c r="F4" s="837"/>
      <c r="G4" s="837"/>
      <c r="H4" s="837"/>
      <c r="I4" s="837"/>
      <c r="J4" s="837"/>
      <c r="K4" s="837"/>
    </row>
    <row r="5" spans="1:11" ht="18" customHeight="1" x14ac:dyDescent="0.25">
      <c r="A5" s="837" t="s">
        <v>729</v>
      </c>
      <c r="B5" s="837"/>
      <c r="C5" s="837"/>
      <c r="D5" s="837"/>
      <c r="E5" s="837"/>
      <c r="F5" s="837"/>
      <c r="G5" s="837"/>
      <c r="H5" s="837"/>
      <c r="I5" s="837"/>
      <c r="J5" s="837"/>
      <c r="K5" s="837"/>
    </row>
    <row r="6" spans="1:11" ht="12.75" customHeight="1" x14ac:dyDescent="0.25">
      <c r="A6" s="14"/>
      <c r="B6" s="14"/>
      <c r="C6" s="14"/>
      <c r="D6" s="14"/>
      <c r="E6" s="14"/>
      <c r="F6" s="14"/>
      <c r="G6" s="14"/>
      <c r="H6" s="14"/>
      <c r="I6" s="14"/>
      <c r="J6" s="14"/>
      <c r="K6" s="14"/>
    </row>
    <row r="7" spans="1:11" ht="12.75" customHeight="1" x14ac:dyDescent="0.2"/>
    <row r="8" spans="1:11" s="15" customFormat="1" ht="14.25" customHeight="1" x14ac:dyDescent="0.25">
      <c r="C8" s="848" t="s">
        <v>494</v>
      </c>
      <c r="D8" s="848"/>
      <c r="E8" s="848"/>
      <c r="F8" s="26"/>
      <c r="G8" s="848" t="s">
        <v>495</v>
      </c>
      <c r="H8" s="848"/>
      <c r="I8" s="848"/>
      <c r="J8" s="848" t="s">
        <v>623</v>
      </c>
      <c r="K8" s="848"/>
    </row>
    <row r="9" spans="1:11" s="15" customFormat="1" ht="4.5" customHeight="1" thickBot="1" x14ac:dyDescent="0.3">
      <c r="C9" s="21"/>
      <c r="D9" s="21"/>
      <c r="E9" s="21"/>
      <c r="G9" s="21"/>
      <c r="H9" s="21"/>
      <c r="I9" s="21"/>
      <c r="J9" s="848"/>
      <c r="K9" s="848"/>
    </row>
    <row r="10" spans="1:11" s="15" customFormat="1" ht="4.5" customHeight="1" x14ac:dyDescent="0.25">
      <c r="J10" s="848"/>
      <c r="K10" s="848"/>
    </row>
    <row r="11" spans="1:11" s="15" customFormat="1" ht="15.75" x14ac:dyDescent="0.25">
      <c r="A11" s="32" t="s">
        <v>537</v>
      </c>
      <c r="B11" s="10"/>
      <c r="C11" s="15" t="s">
        <v>860</v>
      </c>
      <c r="D11" s="15" t="s">
        <v>861</v>
      </c>
      <c r="E11" s="15" t="s">
        <v>758</v>
      </c>
      <c r="G11" s="15" t="s">
        <v>860</v>
      </c>
      <c r="H11" s="15" t="s">
        <v>861</v>
      </c>
      <c r="I11" s="15" t="s">
        <v>758</v>
      </c>
      <c r="J11" s="848" t="s">
        <v>2070</v>
      </c>
      <c r="K11" s="848"/>
    </row>
    <row r="12" spans="1:11" ht="4.5" customHeight="1" thickBot="1" x14ac:dyDescent="0.3">
      <c r="A12" s="16"/>
      <c r="B12" s="16"/>
      <c r="C12" s="74"/>
      <c r="D12" s="22"/>
      <c r="E12" s="22"/>
      <c r="F12" s="22"/>
      <c r="G12" s="22"/>
      <c r="H12" s="22"/>
      <c r="I12" s="22"/>
      <c r="J12" s="21"/>
      <c r="K12" s="22"/>
    </row>
    <row r="13" spans="1:11" ht="4.5" customHeight="1" x14ac:dyDescent="0.2">
      <c r="A13" s="2"/>
      <c r="B13" s="2"/>
      <c r="C13" s="1"/>
    </row>
    <row r="14" spans="1:11" s="69" customFormat="1" ht="14.25" customHeight="1" x14ac:dyDescent="0.2">
      <c r="A14" s="397" t="s">
        <v>1855</v>
      </c>
      <c r="B14" s="9"/>
      <c r="C14" s="20">
        <v>6983</v>
      </c>
      <c r="D14" s="111">
        <v>2.8</v>
      </c>
      <c r="E14" s="20">
        <v>45862.641945632116</v>
      </c>
      <c r="F14" s="288"/>
      <c r="G14" s="20">
        <v>2235675</v>
      </c>
      <c r="H14" s="111">
        <v>4.4000000000000004</v>
      </c>
      <c r="I14" s="20">
        <v>60305.287298281051</v>
      </c>
      <c r="J14" s="938">
        <v>0.76050780951904018</v>
      </c>
      <c r="K14" s="938"/>
    </row>
    <row r="15" spans="1:11" s="69" customFormat="1" ht="14.25" customHeight="1" x14ac:dyDescent="0.2">
      <c r="A15" s="397" t="s">
        <v>2523</v>
      </c>
      <c r="B15" s="9"/>
      <c r="C15" s="20">
        <v>7440</v>
      </c>
      <c r="D15" s="111">
        <v>6.5</v>
      </c>
      <c r="E15" s="20">
        <v>47755.982335421584</v>
      </c>
      <c r="F15" s="288"/>
      <c r="G15" s="20">
        <v>2313563</v>
      </c>
      <c r="H15" s="111">
        <v>3.5</v>
      </c>
      <c r="I15" s="20">
        <v>61500.679386562384</v>
      </c>
      <c r="J15" s="938">
        <v>0.77651145990195425</v>
      </c>
      <c r="K15" s="938"/>
    </row>
    <row r="16" spans="1:11" s="69" customFormat="1" ht="14.25" customHeight="1" x14ac:dyDescent="0.2">
      <c r="A16" s="397" t="s">
        <v>2524</v>
      </c>
      <c r="B16" s="9"/>
      <c r="C16" s="20">
        <v>7461</v>
      </c>
      <c r="D16" s="111">
        <v>0.3</v>
      </c>
      <c r="E16" s="20">
        <v>46867.638652453308</v>
      </c>
      <c r="F16" s="288"/>
      <c r="G16" s="20">
        <v>2220527</v>
      </c>
      <c r="H16" s="111">
        <v>-4</v>
      </c>
      <c r="I16" s="20">
        <v>58390.915814550077</v>
      </c>
      <c r="J16" s="938">
        <v>0.80265291267746564</v>
      </c>
      <c r="K16" s="938"/>
    </row>
    <row r="17" spans="1:13" s="69" customFormat="1" ht="14.25" customHeight="1" x14ac:dyDescent="0.2">
      <c r="A17" s="397" t="s">
        <v>2525</v>
      </c>
      <c r="B17" s="669" t="s">
        <v>1968</v>
      </c>
      <c r="C17" s="20">
        <v>8567</v>
      </c>
      <c r="D17" s="111">
        <v>14.8</v>
      </c>
      <c r="E17" s="20">
        <v>52839.335607186695</v>
      </c>
      <c r="F17" s="288"/>
      <c r="G17" s="20">
        <v>2535818</v>
      </c>
      <c r="H17" s="111">
        <v>14.2</v>
      </c>
      <c r="I17" s="20">
        <v>66313.468060451254</v>
      </c>
      <c r="J17" s="938">
        <v>0.79681152490800866</v>
      </c>
      <c r="K17" s="938"/>
    </row>
    <row r="18" spans="1:13" s="69" customFormat="1" ht="14.25" customHeight="1" x14ac:dyDescent="0.2">
      <c r="A18" s="397" t="s">
        <v>2526</v>
      </c>
      <c r="B18" s="669" t="s">
        <v>1968</v>
      </c>
      <c r="C18" s="20">
        <v>9461</v>
      </c>
      <c r="D18" s="111">
        <v>10.4</v>
      </c>
      <c r="E18" s="20">
        <v>56580.529025853255</v>
      </c>
      <c r="F18" s="288"/>
      <c r="G18" s="20">
        <v>2850940</v>
      </c>
      <c r="H18" s="111">
        <v>12.4</v>
      </c>
      <c r="I18" s="20">
        <v>73221.307597244231</v>
      </c>
      <c r="J18" s="938">
        <v>0.77273311393284549</v>
      </c>
      <c r="K18" s="938"/>
    </row>
    <row r="19" spans="1:13" s="69" customFormat="1" ht="14.25" customHeight="1" x14ac:dyDescent="0.2">
      <c r="A19" s="397" t="s">
        <v>2527</v>
      </c>
      <c r="B19" s="669" t="s">
        <v>1970</v>
      </c>
      <c r="C19" s="20">
        <v>9924</v>
      </c>
      <c r="D19" s="111">
        <v>4.9000000000000004</v>
      </c>
      <c r="E19" s="20">
        <v>57128.712301324602</v>
      </c>
      <c r="F19" s="288"/>
      <c r="G19" s="20">
        <v>2933810</v>
      </c>
      <c r="H19" s="111">
        <v>2.9</v>
      </c>
      <c r="I19" s="20">
        <v>73192.489954216551</v>
      </c>
      <c r="J19" s="938">
        <v>0.78052696850537284</v>
      </c>
      <c r="K19" s="938"/>
      <c r="M19" s="96"/>
    </row>
    <row r="20" spans="1:13" ht="14.25" x14ac:dyDescent="0.2">
      <c r="A20" s="9"/>
      <c r="B20" s="9"/>
      <c r="C20" s="20"/>
      <c r="D20" s="35"/>
      <c r="E20" s="20"/>
      <c r="F20" s="288"/>
      <c r="G20" s="20"/>
      <c r="H20" s="35"/>
      <c r="I20" s="20"/>
      <c r="J20" s="35"/>
      <c r="K20" s="35"/>
    </row>
    <row r="21" spans="1:13" ht="14.25" x14ac:dyDescent="0.2">
      <c r="A21" s="24" t="s">
        <v>1130</v>
      </c>
      <c r="B21" s="24"/>
    </row>
    <row r="23" spans="1:13" ht="14.25" x14ac:dyDescent="0.2">
      <c r="A23" s="128" t="s">
        <v>263</v>
      </c>
      <c r="B23" s="128"/>
    </row>
    <row r="24" spans="1:13" ht="12.75" customHeight="1" x14ac:dyDescent="0.2">
      <c r="A24" s="24"/>
      <c r="B24" s="24"/>
    </row>
    <row r="25" spans="1:13" ht="14.25" x14ac:dyDescent="0.2">
      <c r="A25" s="892" t="s">
        <v>1783</v>
      </c>
      <c r="B25" s="892"/>
      <c r="C25" s="892"/>
      <c r="D25" s="892"/>
      <c r="E25" s="892"/>
      <c r="F25" s="892"/>
      <c r="G25" s="892"/>
      <c r="H25" s="892"/>
      <c r="I25" s="892"/>
      <c r="J25" s="892"/>
      <c r="K25" s="892"/>
    </row>
    <row r="26" spans="1:13" ht="14.25" customHeight="1" x14ac:dyDescent="0.2">
      <c r="A26" s="838" t="s">
        <v>1756</v>
      </c>
      <c r="B26" s="838"/>
      <c r="C26" s="838"/>
      <c r="D26" s="838"/>
      <c r="E26" s="838"/>
      <c r="F26" s="838"/>
      <c r="G26" s="838"/>
      <c r="H26" s="838"/>
      <c r="I26" s="838"/>
      <c r="J26" s="838"/>
      <c r="K26" s="838"/>
    </row>
    <row r="27" spans="1:13" ht="12.75" customHeight="1" x14ac:dyDescent="0.2">
      <c r="A27" s="128"/>
      <c r="B27" s="128"/>
    </row>
    <row r="30" spans="1:13" ht="18" x14ac:dyDescent="0.25">
      <c r="A30" s="837" t="s">
        <v>378</v>
      </c>
      <c r="B30" s="837"/>
      <c r="C30" s="837"/>
      <c r="D30" s="837"/>
      <c r="E30" s="837"/>
      <c r="F30" s="837"/>
      <c r="G30" s="837"/>
      <c r="H30" s="837"/>
      <c r="I30" s="837"/>
      <c r="J30" s="837"/>
      <c r="K30" s="837"/>
    </row>
    <row r="31" spans="1:13" ht="18" x14ac:dyDescent="0.25">
      <c r="A31" s="25"/>
      <c r="B31" s="25"/>
    </row>
    <row r="32" spans="1:13" ht="18" x14ac:dyDescent="0.25">
      <c r="A32" s="837" t="s">
        <v>2393</v>
      </c>
      <c r="B32" s="837"/>
      <c r="C32" s="837"/>
      <c r="D32" s="837"/>
      <c r="E32" s="837"/>
      <c r="F32" s="837"/>
      <c r="G32" s="837"/>
      <c r="H32" s="837"/>
      <c r="I32" s="837"/>
      <c r="J32" s="837"/>
      <c r="K32" s="837"/>
    </row>
    <row r="33" spans="1:16" ht="12.75" customHeight="1" x14ac:dyDescent="0.25">
      <c r="A33" s="14"/>
      <c r="B33" s="14"/>
      <c r="C33" s="14"/>
      <c r="D33" s="14"/>
      <c r="E33" s="14"/>
      <c r="F33" s="14"/>
      <c r="G33" s="14"/>
      <c r="H33" s="14"/>
      <c r="I33" s="14"/>
      <c r="J33" s="14"/>
      <c r="K33" s="14"/>
    </row>
    <row r="34" spans="1:16" ht="13.5" customHeight="1" x14ac:dyDescent="0.25">
      <c r="A34" s="14"/>
      <c r="B34" s="14"/>
      <c r="C34" s="14"/>
      <c r="D34" s="14"/>
      <c r="E34" s="14"/>
      <c r="F34" s="14"/>
      <c r="G34" s="14"/>
      <c r="H34" s="14"/>
      <c r="I34" s="14"/>
      <c r="J34" s="14"/>
      <c r="K34" s="14"/>
    </row>
    <row r="35" spans="1:16" s="207" customFormat="1" ht="18" customHeight="1" x14ac:dyDescent="0.25">
      <c r="A35" s="26"/>
      <c r="B35" s="26"/>
      <c r="C35" s="923" t="s">
        <v>756</v>
      </c>
      <c r="D35" s="848"/>
      <c r="E35" s="924"/>
      <c r="F35" s="923" t="s">
        <v>434</v>
      </c>
      <c r="G35" s="848"/>
      <c r="H35" s="848"/>
      <c r="I35" s="848"/>
      <c r="J35" s="848"/>
      <c r="K35" s="924"/>
    </row>
    <row r="36" spans="1:16" x14ac:dyDescent="0.2">
      <c r="C36" s="358"/>
      <c r="E36" s="364"/>
      <c r="F36" s="358"/>
      <c r="K36" s="364"/>
    </row>
    <row r="37" spans="1:16" s="26" customFormat="1" ht="15.75" x14ac:dyDescent="0.25">
      <c r="C37" s="923" t="s">
        <v>757</v>
      </c>
      <c r="D37" s="848"/>
      <c r="E37" s="924"/>
      <c r="F37" s="939" t="s">
        <v>759</v>
      </c>
      <c r="G37" s="939"/>
      <c r="H37" s="939"/>
      <c r="I37" s="939" t="s">
        <v>1123</v>
      </c>
      <c r="J37" s="939"/>
      <c r="K37" s="939"/>
    </row>
    <row r="38" spans="1:16" s="15" customFormat="1" ht="15.75" x14ac:dyDescent="0.25">
      <c r="A38" s="10" t="s">
        <v>537</v>
      </c>
      <c r="B38" s="10"/>
      <c r="C38" s="256">
        <v>2022</v>
      </c>
      <c r="D38" s="256">
        <v>2023</v>
      </c>
      <c r="E38" s="256">
        <v>2024</v>
      </c>
      <c r="F38" s="256">
        <v>2022</v>
      </c>
      <c r="G38" s="256">
        <v>2023</v>
      </c>
      <c r="H38" s="256">
        <v>2024</v>
      </c>
      <c r="I38" s="256">
        <v>2022</v>
      </c>
      <c r="J38" s="256">
        <v>2023</v>
      </c>
      <c r="K38" s="256">
        <v>2024</v>
      </c>
    </row>
    <row r="39" spans="1:16" ht="4.5" customHeight="1" thickBot="1" x14ac:dyDescent="0.25">
      <c r="A39" s="22"/>
      <c r="B39" s="22"/>
      <c r="C39" s="405"/>
      <c r="D39" s="405"/>
      <c r="E39" s="405"/>
      <c r="F39" s="405"/>
      <c r="G39" s="405"/>
      <c r="H39" s="405"/>
      <c r="I39" s="405"/>
      <c r="J39" s="405"/>
      <c r="K39" s="405"/>
    </row>
    <row r="40" spans="1:16" ht="4.5" customHeight="1" x14ac:dyDescent="0.2">
      <c r="A40" s="441"/>
      <c r="B40" s="441"/>
      <c r="C40" s="566"/>
      <c r="D40" s="566"/>
      <c r="E40" s="566"/>
      <c r="F40" s="566"/>
      <c r="G40" s="566"/>
      <c r="H40" s="566"/>
      <c r="I40" s="566"/>
      <c r="J40" s="566"/>
      <c r="K40" s="566"/>
      <c r="M40" s="376"/>
    </row>
    <row r="41" spans="1:16" ht="14.25" x14ac:dyDescent="0.2">
      <c r="A41" s="839" t="s">
        <v>804</v>
      </c>
      <c r="B41" s="940"/>
      <c r="C41" s="407">
        <v>0.32</v>
      </c>
      <c r="D41" s="407">
        <v>4.37</v>
      </c>
      <c r="E41" s="407">
        <v>4.9400000000000004</v>
      </c>
      <c r="F41" s="409">
        <v>0.79264426125554843</v>
      </c>
      <c r="G41" s="409">
        <v>0.74504544777231407</v>
      </c>
      <c r="H41" s="409">
        <v>0.74487895716945995</v>
      </c>
      <c r="I41" s="409">
        <v>1.2616000000000001</v>
      </c>
      <c r="J41" s="409">
        <v>1.3422000000000001</v>
      </c>
      <c r="K41" s="409">
        <v>1.3425</v>
      </c>
      <c r="M41" s="376"/>
      <c r="N41" s="589"/>
      <c r="O41" s="589"/>
      <c r="P41" s="589"/>
    </row>
    <row r="42" spans="1:16" ht="14.25" x14ac:dyDescent="0.2">
      <c r="A42" s="839" t="s">
        <v>805</v>
      </c>
      <c r="B42" s="940"/>
      <c r="C42" s="407">
        <v>0.37</v>
      </c>
      <c r="D42" s="407">
        <v>4.5</v>
      </c>
      <c r="E42" s="407">
        <v>4.96</v>
      </c>
      <c r="F42" s="409">
        <v>0.78641082101289705</v>
      </c>
      <c r="G42" s="409">
        <v>0.74349442379182162</v>
      </c>
      <c r="H42" s="409">
        <v>0.74068587512036144</v>
      </c>
      <c r="I42" s="409">
        <v>1.2716000000000001</v>
      </c>
      <c r="J42" s="409">
        <v>1.345</v>
      </c>
      <c r="K42" s="409">
        <v>1.3501000000000001</v>
      </c>
      <c r="M42" s="376"/>
      <c r="N42" s="589"/>
      <c r="O42" s="589"/>
      <c r="P42" s="589"/>
    </row>
    <row r="43" spans="1:16" ht="14.25" x14ac:dyDescent="0.2">
      <c r="A43" s="839" t="s">
        <v>806</v>
      </c>
      <c r="B43" s="940"/>
      <c r="C43" s="407">
        <v>0.57999999999999996</v>
      </c>
      <c r="D43" s="407">
        <v>4.3</v>
      </c>
      <c r="E43" s="407">
        <v>4.99</v>
      </c>
      <c r="F43" s="409">
        <v>0.79001422025596457</v>
      </c>
      <c r="G43" s="409">
        <v>0.73088729717877499</v>
      </c>
      <c r="H43" s="409">
        <v>0.73860698722209905</v>
      </c>
      <c r="I43" s="409">
        <v>1.2658</v>
      </c>
      <c r="J43" s="409">
        <v>1.3682000000000001</v>
      </c>
      <c r="K43" s="409">
        <v>1.3539000000000001</v>
      </c>
      <c r="M43" s="376"/>
      <c r="N43" s="589"/>
      <c r="O43" s="589"/>
      <c r="P43" s="589"/>
    </row>
    <row r="44" spans="1:16" ht="14.25" x14ac:dyDescent="0.2">
      <c r="A44" s="839" t="s">
        <v>807</v>
      </c>
      <c r="B44" s="940"/>
      <c r="C44" s="407">
        <v>1.32</v>
      </c>
      <c r="D44" s="407">
        <v>4.38</v>
      </c>
      <c r="E44" s="407">
        <v>4.91</v>
      </c>
      <c r="F44" s="409">
        <v>0.79189103579347486</v>
      </c>
      <c r="G44" s="409">
        <v>0.74156470152020759</v>
      </c>
      <c r="H44" s="409">
        <v>0.73131490419774758</v>
      </c>
      <c r="I44" s="409">
        <v>1.2627999999999999</v>
      </c>
      <c r="J44" s="409">
        <v>1.3485</v>
      </c>
      <c r="K44" s="409">
        <v>1.3673999999999999</v>
      </c>
      <c r="M44" s="376"/>
      <c r="N44" s="589"/>
      <c r="O44" s="589"/>
      <c r="P44" s="589"/>
    </row>
    <row r="45" spans="1:16" ht="14.25" x14ac:dyDescent="0.2">
      <c r="A45" s="839" t="s">
        <v>808</v>
      </c>
      <c r="B45" s="940"/>
      <c r="C45" s="407">
        <v>1.37</v>
      </c>
      <c r="D45" s="407">
        <v>4.59</v>
      </c>
      <c r="E45" s="407">
        <v>4.8099999999999996</v>
      </c>
      <c r="F45" s="409">
        <v>0.77808901338313108</v>
      </c>
      <c r="G45" s="409">
        <v>0.73964497041420119</v>
      </c>
      <c r="H45" s="409">
        <v>0.73152889539136801</v>
      </c>
      <c r="I45" s="409">
        <v>1.2851999999999999</v>
      </c>
      <c r="J45" s="409">
        <v>1.3520000000000001</v>
      </c>
      <c r="K45" s="409">
        <v>1.367</v>
      </c>
      <c r="M45" s="376"/>
      <c r="N45" s="589"/>
      <c r="O45" s="589"/>
      <c r="P45" s="589"/>
    </row>
    <row r="46" spans="1:16" ht="14.25" x14ac:dyDescent="0.2">
      <c r="A46" s="839" t="s">
        <v>809</v>
      </c>
      <c r="B46" s="940"/>
      <c r="C46" s="407">
        <v>2.09</v>
      </c>
      <c r="D46" s="407">
        <v>4.8899999999999997</v>
      </c>
      <c r="E46" s="407">
        <v>4.6399999999999997</v>
      </c>
      <c r="F46" s="409">
        <v>0.78039644139222719</v>
      </c>
      <c r="G46" s="409">
        <v>0.75255869957856714</v>
      </c>
      <c r="H46" s="409">
        <v>0.72955424235791932</v>
      </c>
      <c r="I46" s="409">
        <v>1.2814000000000001</v>
      </c>
      <c r="J46" s="409">
        <v>1.3288</v>
      </c>
      <c r="K46" s="409">
        <v>1.3707</v>
      </c>
      <c r="M46" s="376"/>
      <c r="N46" s="589"/>
      <c r="O46" s="589"/>
      <c r="P46" s="589"/>
    </row>
    <row r="47" spans="1:16" ht="14.25" x14ac:dyDescent="0.2">
      <c r="A47" s="839" t="s">
        <v>399</v>
      </c>
      <c r="B47" s="940"/>
      <c r="C47" s="407">
        <v>2.65</v>
      </c>
      <c r="D47" s="407">
        <v>5</v>
      </c>
      <c r="E47" s="407">
        <v>4.3899999999999997</v>
      </c>
      <c r="F47" s="409">
        <v>0.77267810230258072</v>
      </c>
      <c r="G47" s="409">
        <v>0.75671585319712453</v>
      </c>
      <c r="H47" s="409">
        <v>0.72928821470245042</v>
      </c>
      <c r="I47" s="409">
        <v>1.2942</v>
      </c>
      <c r="J47" s="409">
        <v>1.3214999999999999</v>
      </c>
      <c r="K47" s="409">
        <v>1.3712</v>
      </c>
      <c r="M47" s="376"/>
      <c r="N47" s="589"/>
      <c r="O47" s="589"/>
      <c r="P47" s="589"/>
    </row>
    <row r="48" spans="1:16" ht="14.25" x14ac:dyDescent="0.2">
      <c r="A48" s="839" t="s">
        <v>612</v>
      </c>
      <c r="B48" s="940"/>
      <c r="C48" s="407">
        <v>3.22</v>
      </c>
      <c r="D48" s="407">
        <v>5.08</v>
      </c>
      <c r="E48" s="407">
        <v>4.1900000000000004</v>
      </c>
      <c r="F48" s="409">
        <v>0.77387401331063299</v>
      </c>
      <c r="G48" s="409">
        <v>0.74156470152020759</v>
      </c>
      <c r="H48" s="409">
        <v>0.73249340755933201</v>
      </c>
      <c r="I48" s="409">
        <v>1.2922</v>
      </c>
      <c r="J48" s="409">
        <v>1.3485</v>
      </c>
      <c r="K48" s="409">
        <v>1.3652</v>
      </c>
      <c r="M48" s="376"/>
      <c r="N48" s="589"/>
      <c r="O48" s="589"/>
      <c r="P48" s="589"/>
    </row>
    <row r="49" spans="1:16" ht="14.25" x14ac:dyDescent="0.2">
      <c r="A49" s="839" t="s">
        <v>613</v>
      </c>
      <c r="B49" s="940"/>
      <c r="C49" s="407">
        <v>3.55</v>
      </c>
      <c r="D49" s="407">
        <v>5.07</v>
      </c>
      <c r="E49" s="407">
        <v>4.0199999999999996</v>
      </c>
      <c r="F49" s="409">
        <v>0.75080711765147534</v>
      </c>
      <c r="G49" s="409">
        <v>0.73882526782415958</v>
      </c>
      <c r="H49" s="409">
        <v>0.73822530636350214</v>
      </c>
      <c r="I49" s="409">
        <v>1.3319000000000001</v>
      </c>
      <c r="J49" s="409">
        <v>1.3534999999999999</v>
      </c>
      <c r="K49" s="409">
        <v>1.3546</v>
      </c>
      <c r="M49" s="376"/>
      <c r="N49" s="589"/>
      <c r="O49" s="589"/>
      <c r="P49" s="589"/>
    </row>
    <row r="50" spans="1:16" ht="14.25" x14ac:dyDescent="0.2">
      <c r="A50" s="839" t="s">
        <v>614</v>
      </c>
      <c r="B50" s="940"/>
      <c r="C50" s="407">
        <v>3.86</v>
      </c>
      <c r="D50" s="407">
        <v>5.08</v>
      </c>
      <c r="E50" s="407">
        <v>3.51</v>
      </c>
      <c r="F50" s="409">
        <v>0.72992700729927007</v>
      </c>
      <c r="G50" s="409">
        <v>0.72902238098709637</v>
      </c>
      <c r="H50" s="409">
        <v>0.72700836059614693</v>
      </c>
      <c r="I50" s="409">
        <v>1.37</v>
      </c>
      <c r="J50" s="409">
        <v>1.3716999999999999</v>
      </c>
      <c r="K50" s="409">
        <v>1.3754999999999999</v>
      </c>
      <c r="M50" s="376"/>
      <c r="N50" s="589"/>
      <c r="O50" s="589"/>
      <c r="P50" s="589"/>
    </row>
    <row r="51" spans="1:16" ht="14.25" x14ac:dyDescent="0.2">
      <c r="A51" s="839" t="s">
        <v>615</v>
      </c>
      <c r="B51" s="940"/>
      <c r="C51" s="407">
        <v>4.0599999999999996</v>
      </c>
      <c r="D51" s="407">
        <v>5</v>
      </c>
      <c r="E51" s="407">
        <v>3.42</v>
      </c>
      <c r="F51" s="409">
        <v>0.74354970629786599</v>
      </c>
      <c r="G51" s="409">
        <v>0.72944780800933695</v>
      </c>
      <c r="H51" s="409">
        <v>0.7155635062611807</v>
      </c>
      <c r="I51" s="409">
        <v>1.3449</v>
      </c>
      <c r="J51" s="409">
        <v>1.3709</v>
      </c>
      <c r="K51" s="409">
        <v>1.3975</v>
      </c>
      <c r="M51" s="376"/>
      <c r="N51" s="589"/>
      <c r="O51" s="589"/>
      <c r="P51" s="589"/>
    </row>
    <row r="52" spans="1:16" ht="14.25" x14ac:dyDescent="0.2">
      <c r="A52" s="839" t="s">
        <v>616</v>
      </c>
      <c r="B52" s="940"/>
      <c r="C52" s="407">
        <v>4.25</v>
      </c>
      <c r="D52" s="407">
        <v>4.8899999999999997</v>
      </c>
      <c r="E52" s="407">
        <v>3.15</v>
      </c>
      <c r="F52" s="409">
        <v>0.73572689817539727</v>
      </c>
      <c r="G52" s="409">
        <v>0.74454619909165365</v>
      </c>
      <c r="H52" s="409">
        <v>0.702247191011236</v>
      </c>
      <c r="I52" s="409">
        <v>1.3592</v>
      </c>
      <c r="J52" s="409">
        <v>1.3431</v>
      </c>
      <c r="K52" s="409">
        <v>1.4239999999999999</v>
      </c>
      <c r="M52" s="376"/>
      <c r="N52" s="589"/>
      <c r="O52" s="589"/>
      <c r="P52" s="589"/>
    </row>
    <row r="53" spans="1:16" ht="14.25" x14ac:dyDescent="0.2">
      <c r="A53" s="839"/>
      <c r="B53" s="940"/>
      <c r="C53" s="406"/>
      <c r="D53" s="406"/>
      <c r="E53" s="406"/>
      <c r="F53" s="406"/>
      <c r="G53" s="406"/>
      <c r="H53" s="406"/>
      <c r="I53" s="409"/>
      <c r="J53" s="409"/>
      <c r="K53" s="409"/>
    </row>
    <row r="54" spans="1:16" ht="15" x14ac:dyDescent="0.25">
      <c r="A54" s="839" t="s">
        <v>617</v>
      </c>
      <c r="B54" s="940"/>
      <c r="C54" s="408">
        <v>2.3033333333333332</v>
      </c>
      <c r="D54" s="408">
        <v>4.7625000000000002</v>
      </c>
      <c r="E54" s="408">
        <v>4.3274999999999997</v>
      </c>
      <c r="F54" s="410">
        <v>0.76883405317753872</v>
      </c>
      <c r="G54" s="410">
        <v>0.74110981257378883</v>
      </c>
      <c r="H54" s="410">
        <v>0.7301163206627338</v>
      </c>
      <c r="I54" s="410">
        <v>1.3017333333333332</v>
      </c>
      <c r="J54" s="410">
        <v>1.349491666666667</v>
      </c>
      <c r="K54" s="410">
        <v>1.3699666666666666</v>
      </c>
    </row>
    <row r="55" spans="1:16" ht="12.75" customHeight="1" x14ac:dyDescent="0.25">
      <c r="A55" s="29"/>
      <c r="B55" s="29"/>
      <c r="C55" s="38"/>
      <c r="D55" s="38"/>
      <c r="E55" s="38"/>
      <c r="F55" s="38"/>
      <c r="G55" s="30"/>
      <c r="H55" s="30"/>
      <c r="I55" s="76"/>
      <c r="J55" s="76"/>
      <c r="K55" s="76"/>
      <c r="L55" s="171"/>
    </row>
    <row r="56" spans="1:16" ht="14.25" x14ac:dyDescent="0.2">
      <c r="L56" s="171"/>
    </row>
    <row r="57" spans="1:16" ht="14.25" x14ac:dyDescent="0.2">
      <c r="A57" s="24" t="s">
        <v>624</v>
      </c>
      <c r="B57" s="24"/>
      <c r="L57" s="171"/>
    </row>
    <row r="58" spans="1:16" ht="12.75" customHeight="1" x14ac:dyDescent="0.2">
      <c r="A58" s="24"/>
      <c r="B58" s="24"/>
      <c r="L58" s="171"/>
    </row>
    <row r="59" spans="1:16" ht="12.75" customHeight="1" x14ac:dyDescent="0.2">
      <c r="A59" s="24" t="s">
        <v>1746</v>
      </c>
      <c r="B59" s="24"/>
      <c r="L59" s="171"/>
    </row>
    <row r="60" spans="1:16" ht="14.25" x14ac:dyDescent="0.2">
      <c r="A60" s="913" t="s">
        <v>1792</v>
      </c>
      <c r="B60" s="913"/>
      <c r="C60" s="913"/>
      <c r="D60" s="913"/>
      <c r="E60" s="913"/>
      <c r="F60" s="913"/>
      <c r="G60" s="913"/>
      <c r="H60" s="913"/>
      <c r="I60" s="913"/>
      <c r="J60" s="913"/>
      <c r="K60" s="913"/>
    </row>
    <row r="61" spans="1:16" ht="21.75" customHeight="1" x14ac:dyDescent="0.2">
      <c r="A61" s="838" t="s">
        <v>1793</v>
      </c>
      <c r="B61" s="838"/>
      <c r="C61" s="838"/>
      <c r="D61" s="838"/>
      <c r="E61" s="838"/>
      <c r="F61" s="838"/>
      <c r="G61" s="838"/>
      <c r="H61" s="838"/>
      <c r="I61" s="838"/>
      <c r="J61" s="838"/>
      <c r="K61" s="838"/>
    </row>
    <row r="62" spans="1:16" x14ac:dyDescent="0.2">
      <c r="G62" s="138"/>
    </row>
  </sheetData>
  <customSheetViews>
    <customSheetView guid="{F67F5823-51D5-4D47-B100-5B47C1E6BCB9}" showPageBreaks="1" fitToPage="1" printArea="1" topLeftCell="A4">
      <selection activeCell="H28" sqref="H28"/>
      <pageMargins left="0.75" right="0.75" top="1" bottom="1" header="0.5" footer="0.5"/>
      <printOptions horizontalCentered="1"/>
      <pageSetup scale="66" firstPageNumber="33" orientation="portrait" verticalDpi="300" r:id="rId1"/>
      <headerFooter alignWithMargins="0">
        <oddFooter>&amp;C&amp;P</oddFooter>
      </headerFooter>
    </customSheetView>
    <customSheetView guid="{9014CDA8-C3FC-41E6-A045-DAEFC55B82B1}" showPageBreaks="1" fitToPage="1" printArea="1">
      <selection activeCell="I8" sqref="I8:J11"/>
      <pageMargins left="0.75" right="0.75" top="1" bottom="1" header="0.5" footer="0.5"/>
      <printOptions horizontalCentered="1"/>
      <pageSetup scale="68" firstPageNumber="33" orientation="portrait" verticalDpi="300" r:id="rId2"/>
      <headerFooter alignWithMargins="0">
        <oddFooter>&amp;C&amp;P</oddFooter>
      </headerFooter>
    </customSheetView>
  </customSheetViews>
  <mergeCells count="39">
    <mergeCell ref="A51:B51"/>
    <mergeCell ref="A52:B52"/>
    <mergeCell ref="A53:B53"/>
    <mergeCell ref="A54:B54"/>
    <mergeCell ref="A46:B46"/>
    <mergeCell ref="A47:B47"/>
    <mergeCell ref="A48:B48"/>
    <mergeCell ref="A49:B49"/>
    <mergeCell ref="A50:B50"/>
    <mergeCell ref="A41:B41"/>
    <mergeCell ref="A42:B42"/>
    <mergeCell ref="A43:B43"/>
    <mergeCell ref="A44:B44"/>
    <mergeCell ref="A45:B45"/>
    <mergeCell ref="J18:K18"/>
    <mergeCell ref="A26:K26"/>
    <mergeCell ref="J19:K19"/>
    <mergeCell ref="A1:K1"/>
    <mergeCell ref="A3:K3"/>
    <mergeCell ref="A4:K4"/>
    <mergeCell ref="A5:K5"/>
    <mergeCell ref="J8:K10"/>
    <mergeCell ref="A25:K25"/>
    <mergeCell ref="A60:K60"/>
    <mergeCell ref="A61:K61"/>
    <mergeCell ref="J11:K11"/>
    <mergeCell ref="C8:E8"/>
    <mergeCell ref="G8:I8"/>
    <mergeCell ref="J14:K14"/>
    <mergeCell ref="J15:K15"/>
    <mergeCell ref="J16:K16"/>
    <mergeCell ref="J17:K17"/>
    <mergeCell ref="I37:K37"/>
    <mergeCell ref="A30:K30"/>
    <mergeCell ref="A32:K32"/>
    <mergeCell ref="C37:E37"/>
    <mergeCell ref="F37:H37"/>
    <mergeCell ref="F35:K35"/>
    <mergeCell ref="C35:E35"/>
  </mergeCells>
  <phoneticPr fontId="0" type="noConversion"/>
  <hyperlinks>
    <hyperlink ref="A60:F60" r:id="rId3" display="    Source: Statistics Canada, CANSIM: Tables 176-0043 (interest rate) " xr:uid="{00000000-0004-0000-2400-000000000000}"/>
    <hyperlink ref="A60:K60" r:id="rId4" display="    Source: Statistics Canada. Table 10-10-0122-01 Financial market statistics, last Wednesday unless otherwise stated, Bank of Canada" xr:uid="{00000000-0004-0000-2400-000002000000}"/>
    <hyperlink ref="A61:K61" r:id="rId5" display="Statistics Canada. Table 33-10-0163-01 Monthly average foreign exchange rates in Canadian dollars, Bank of Canada" xr:uid="{00000000-0004-0000-2400-000003000000}"/>
    <hyperlink ref="A25:H25" r:id="rId6" display="Source: Statistics Canada. Table 36-10-0222-01 Gross domestic product, expenditure-based, provincial and territorial, annual (x 1,000,000)" xr:uid="{22B87372-3DA8-4553-820B-852C689C9DA3}"/>
    <hyperlink ref="A26:K26" r:id="rId7" display="Source: Statistics Canada. Table 17-10-0005-01 - Population estimates on July 1st, by age and sex " xr:uid="{BE018F03-7855-49A7-9EC1-D486F311CB76}"/>
  </hyperlinks>
  <printOptions horizontalCentered="1"/>
  <pageMargins left="0.74803149606299202" right="0.74803149606299202" top="0.98425196850393704" bottom="0.98425196850393704" header="0.511811023622047" footer="0.511811023622047"/>
  <pageSetup scale="67" firstPageNumber="29" orientation="portrait" useFirstPageNumber="1" r:id="rId8"/>
  <headerFooter differentFirst="1" alignWithMargins="0"/>
  <legacyDrawingHF r:id="rId9"/>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7">
    <tabColor indexed="42"/>
    <pageSetUpPr fitToPage="1"/>
  </sheetPr>
  <dimension ref="A1:M65"/>
  <sheetViews>
    <sheetView zoomScaleNormal="100" workbookViewId="0">
      <selection sqref="A1:K1"/>
    </sheetView>
  </sheetViews>
  <sheetFormatPr defaultRowHeight="12.75" x14ac:dyDescent="0.2"/>
  <cols>
    <col min="1" max="1" width="46.7109375" customWidth="1"/>
    <col min="2" max="3" width="10.85546875" bestFit="1" customWidth="1"/>
    <col min="4" max="4" width="9" customWidth="1"/>
    <col min="5" max="5" width="2.5703125" customWidth="1"/>
    <col min="6" max="6" width="9" customWidth="1"/>
    <col min="7" max="7" width="2.5703125" customWidth="1"/>
    <col min="8" max="8" width="9" customWidth="1"/>
    <col min="9" max="9" width="2.5703125" customWidth="1"/>
    <col min="10" max="10" width="9" customWidth="1"/>
    <col min="11" max="11" width="2.5703125" customWidth="1"/>
  </cols>
  <sheetData>
    <row r="1" spans="1:11" ht="18" x14ac:dyDescent="0.25">
      <c r="A1" s="837" t="s">
        <v>474</v>
      </c>
      <c r="B1" s="837"/>
      <c r="C1" s="837"/>
      <c r="D1" s="837"/>
      <c r="E1" s="837"/>
      <c r="F1" s="837"/>
      <c r="G1" s="837"/>
      <c r="H1" s="837"/>
      <c r="I1" s="837"/>
      <c r="J1" s="837"/>
      <c r="K1" s="837"/>
    </row>
    <row r="2" spans="1:11" ht="18" x14ac:dyDescent="0.25">
      <c r="A2" s="25"/>
      <c r="B2" s="25"/>
      <c r="C2" s="25"/>
    </row>
    <row r="3" spans="1:11" ht="18" x14ac:dyDescent="0.25">
      <c r="A3" s="837" t="s">
        <v>2580</v>
      </c>
      <c r="B3" s="837"/>
      <c r="C3" s="837"/>
      <c r="D3" s="837"/>
      <c r="E3" s="837"/>
      <c r="F3" s="837"/>
      <c r="G3" s="837"/>
      <c r="H3" s="837"/>
      <c r="I3" s="837"/>
      <c r="J3" s="837"/>
      <c r="K3" s="837"/>
    </row>
    <row r="4" spans="1:11" ht="18" x14ac:dyDescent="0.25">
      <c r="A4" s="837" t="s">
        <v>381</v>
      </c>
      <c r="B4" s="837"/>
      <c r="C4" s="837"/>
      <c r="D4" s="837"/>
      <c r="E4" s="837"/>
      <c r="F4" s="837"/>
      <c r="G4" s="837"/>
      <c r="H4" s="837"/>
      <c r="I4" s="837"/>
      <c r="J4" s="837"/>
      <c r="K4" s="837"/>
    </row>
    <row r="5" spans="1:11" ht="18" x14ac:dyDescent="0.25">
      <c r="A5" s="837" t="s">
        <v>2366</v>
      </c>
      <c r="B5" s="837"/>
      <c r="C5" s="837"/>
      <c r="D5" s="837"/>
      <c r="E5" s="837"/>
      <c r="F5" s="837"/>
      <c r="G5" s="837"/>
      <c r="H5" s="837"/>
      <c r="I5" s="837"/>
      <c r="J5" s="837"/>
      <c r="K5" s="837"/>
    </row>
    <row r="7" spans="1:11" ht="12.75" customHeight="1" x14ac:dyDescent="0.25">
      <c r="A7" s="14"/>
      <c r="B7" s="14"/>
      <c r="C7" s="14"/>
      <c r="D7" s="14"/>
      <c r="E7" s="14"/>
      <c r="F7" s="14"/>
      <c r="G7" s="14"/>
      <c r="H7" s="14"/>
      <c r="I7" s="14"/>
      <c r="J7" s="14"/>
    </row>
    <row r="8" spans="1:11" s="15" customFormat="1" ht="18.75" x14ac:dyDescent="0.25">
      <c r="B8" s="32" t="s">
        <v>2523</v>
      </c>
      <c r="C8" s="32" t="s">
        <v>2524</v>
      </c>
      <c r="D8" s="32" t="s">
        <v>2525</v>
      </c>
      <c r="E8" s="722" t="s">
        <v>1968</v>
      </c>
      <c r="F8" s="32" t="s">
        <v>2526</v>
      </c>
      <c r="G8" s="722" t="s">
        <v>1968</v>
      </c>
      <c r="H8" s="32" t="s">
        <v>2527</v>
      </c>
      <c r="I8" s="722" t="s">
        <v>1968</v>
      </c>
      <c r="J8" s="32" t="s">
        <v>2528</v>
      </c>
      <c r="K8" s="722" t="s">
        <v>1970</v>
      </c>
    </row>
    <row r="9" spans="1:11" ht="4.5" customHeight="1" thickBot="1" x14ac:dyDescent="0.25">
      <c r="A9" s="22"/>
      <c r="B9" s="17"/>
      <c r="C9" s="17"/>
      <c r="D9" s="17"/>
      <c r="E9" s="17"/>
      <c r="F9" s="17"/>
      <c r="G9" s="17"/>
      <c r="H9" s="17"/>
      <c r="I9" s="17"/>
      <c r="J9" s="17"/>
      <c r="K9" s="17"/>
    </row>
    <row r="10" spans="1:11" ht="4.5" customHeight="1" x14ac:dyDescent="0.2">
      <c r="B10" s="13"/>
      <c r="C10" s="13"/>
      <c r="D10" s="13"/>
      <c r="E10" s="13"/>
      <c r="F10" s="13"/>
      <c r="G10" s="13"/>
      <c r="H10" s="13"/>
      <c r="I10" s="13"/>
      <c r="J10" s="13"/>
      <c r="K10" s="13"/>
    </row>
    <row r="11" spans="1:11" s="28" customFormat="1" ht="14.25" customHeight="1" x14ac:dyDescent="0.25">
      <c r="A11" s="28" t="s">
        <v>625</v>
      </c>
      <c r="B11" s="91">
        <v>6559.4</v>
      </c>
      <c r="C11" s="91">
        <v>6366.4</v>
      </c>
      <c r="D11" s="942">
        <v>6873.7</v>
      </c>
      <c r="E11" s="942"/>
      <c r="F11" s="942">
        <v>7189.9</v>
      </c>
      <c r="G11" s="942"/>
      <c r="H11" s="942">
        <v>7338.6</v>
      </c>
      <c r="I11" s="942"/>
      <c r="J11" s="942">
        <v>7604.7</v>
      </c>
      <c r="K11" s="942"/>
    </row>
    <row r="12" spans="1:11" s="37" customFormat="1" ht="14.25" customHeight="1" x14ac:dyDescent="0.2">
      <c r="A12" s="37" t="s">
        <v>493</v>
      </c>
      <c r="B12" s="315">
        <v>4.660699184656858</v>
      </c>
      <c r="C12" s="315">
        <v>-2.9423422874043315</v>
      </c>
      <c r="D12" s="943">
        <v>7.9683965820557923</v>
      </c>
      <c r="E12" s="943" t="e">
        <v>#REF!</v>
      </c>
      <c r="F12" s="943">
        <v>4.6001425724137013</v>
      </c>
      <c r="G12" s="943" t="e">
        <v>#REF!</v>
      </c>
      <c r="H12" s="943">
        <v>2.0681789732819755</v>
      </c>
      <c r="I12" s="943" t="e">
        <v>#REF!</v>
      </c>
      <c r="J12" s="943">
        <v>3.6260322132286804</v>
      </c>
      <c r="K12" s="943" t="e">
        <v>#REF!</v>
      </c>
    </row>
    <row r="13" spans="1:11" s="37" customFormat="1" ht="14.25" x14ac:dyDescent="0.2">
      <c r="K13" s="301"/>
    </row>
    <row r="14" spans="1:11" s="28" customFormat="1" ht="14.25" customHeight="1" x14ac:dyDescent="0.25">
      <c r="A14" s="28" t="s">
        <v>311</v>
      </c>
      <c r="B14" s="91">
        <v>1791.3</v>
      </c>
      <c r="C14" s="91">
        <v>1753.2</v>
      </c>
      <c r="D14" s="942">
        <v>1923.1</v>
      </c>
      <c r="E14" s="942"/>
      <c r="F14" s="942">
        <v>2006</v>
      </c>
      <c r="G14" s="942"/>
      <c r="H14" s="942">
        <v>1974.4</v>
      </c>
      <c r="I14" s="942"/>
      <c r="J14" s="942">
        <v>2089.9</v>
      </c>
      <c r="K14" s="942"/>
    </row>
    <row r="15" spans="1:11" s="37" customFormat="1" ht="12" x14ac:dyDescent="0.2">
      <c r="A15" s="37" t="s">
        <v>493</v>
      </c>
      <c r="B15" s="315">
        <v>9.0992143248675319</v>
      </c>
      <c r="C15" s="315">
        <v>-2.1269469100653082</v>
      </c>
      <c r="D15" s="943">
        <v>9.6908510152863272</v>
      </c>
      <c r="E15" s="943"/>
      <c r="F15" s="943">
        <v>4.310748271020759</v>
      </c>
      <c r="G15" s="943"/>
      <c r="H15" s="943">
        <v>-1.5752741774675894</v>
      </c>
      <c r="I15" s="943"/>
      <c r="J15" s="943">
        <v>5.8498784440842888</v>
      </c>
      <c r="K15" s="943"/>
    </row>
    <row r="16" spans="1:11" s="37" customFormat="1" ht="14.25" x14ac:dyDescent="0.2">
      <c r="K16" s="301"/>
    </row>
    <row r="17" spans="1:11" s="128" customFormat="1" ht="14.25" customHeight="1" x14ac:dyDescent="0.2">
      <c r="A17" s="24" t="s">
        <v>392</v>
      </c>
      <c r="B17" s="78">
        <v>494.4</v>
      </c>
      <c r="C17" s="78">
        <v>414.2</v>
      </c>
      <c r="D17" s="917">
        <v>534.70000000000005</v>
      </c>
      <c r="E17" s="917"/>
      <c r="F17" s="917">
        <v>571.9</v>
      </c>
      <c r="G17" s="917"/>
      <c r="H17" s="917">
        <v>544.70000000000005</v>
      </c>
      <c r="I17" s="917"/>
      <c r="J17" s="917">
        <v>570.6</v>
      </c>
      <c r="K17" s="917"/>
    </row>
    <row r="18" spans="1:11" s="45" customFormat="1" ht="14.25" customHeight="1" x14ac:dyDescent="0.2">
      <c r="A18" s="45" t="s">
        <v>1245</v>
      </c>
      <c r="B18" s="179">
        <v>272.39999999999998</v>
      </c>
      <c r="C18" s="179">
        <v>214.7</v>
      </c>
      <c r="D18" s="944">
        <v>319.3</v>
      </c>
      <c r="E18" s="944"/>
      <c r="F18" s="944">
        <v>346</v>
      </c>
      <c r="G18" s="944"/>
      <c r="H18" s="944">
        <v>320</v>
      </c>
      <c r="I18" s="944"/>
      <c r="J18" s="944">
        <v>333.7</v>
      </c>
      <c r="K18" s="944"/>
    </row>
    <row r="19" spans="1:11" s="45" customFormat="1" ht="14.25" customHeight="1" x14ac:dyDescent="0.2">
      <c r="A19" s="45" t="s">
        <v>1246</v>
      </c>
      <c r="B19" s="179">
        <v>6.8</v>
      </c>
      <c r="C19" s="179">
        <v>6.1000000000000005</v>
      </c>
      <c r="D19" s="944">
        <v>6.4</v>
      </c>
      <c r="E19" s="944">
        <v>6.8</v>
      </c>
      <c r="F19" s="944">
        <v>6.7</v>
      </c>
      <c r="G19" s="944">
        <v>6.8</v>
      </c>
      <c r="H19" s="944">
        <v>6.7</v>
      </c>
      <c r="I19" s="944">
        <v>6.8</v>
      </c>
      <c r="J19" s="944">
        <v>5.8</v>
      </c>
      <c r="K19" s="944">
        <v>6.8</v>
      </c>
    </row>
    <row r="20" spans="1:11" s="45" customFormat="1" ht="14.25" customHeight="1" x14ac:dyDescent="0.2">
      <c r="A20" s="45" t="s">
        <v>851</v>
      </c>
      <c r="B20" s="179">
        <v>199.5</v>
      </c>
      <c r="C20" s="179">
        <v>182.4</v>
      </c>
      <c r="D20" s="944">
        <v>200.1</v>
      </c>
      <c r="E20" s="944"/>
      <c r="F20" s="944">
        <v>210.7</v>
      </c>
      <c r="G20" s="944"/>
      <c r="H20" s="944">
        <v>209.7</v>
      </c>
      <c r="I20" s="944"/>
      <c r="J20" s="944">
        <v>222.3</v>
      </c>
      <c r="K20" s="944"/>
    </row>
    <row r="21" spans="1:11" s="24" customFormat="1" ht="14.25" x14ac:dyDescent="0.2">
      <c r="A21" s="24" t="s">
        <v>852</v>
      </c>
      <c r="B21" s="78">
        <v>3.4</v>
      </c>
      <c r="C21" s="78">
        <v>3.2</v>
      </c>
      <c r="D21" s="917">
        <v>3.3</v>
      </c>
      <c r="E21" s="917"/>
      <c r="F21" s="917">
        <v>3.4</v>
      </c>
      <c r="G21" s="917"/>
      <c r="H21" s="917">
        <v>3.4</v>
      </c>
      <c r="I21" s="917"/>
      <c r="J21" s="917">
        <v>3.5</v>
      </c>
      <c r="K21" s="917"/>
    </row>
    <row r="22" spans="1:11" s="24" customFormat="1" ht="14.25" x14ac:dyDescent="0.2">
      <c r="A22" s="24" t="s">
        <v>1075</v>
      </c>
      <c r="B22" s="59">
        <v>100.9</v>
      </c>
      <c r="C22" s="59">
        <v>98</v>
      </c>
      <c r="D22" s="917">
        <v>101.1</v>
      </c>
      <c r="E22" s="917"/>
      <c r="F22" s="917">
        <v>104.7</v>
      </c>
      <c r="G22" s="917"/>
      <c r="H22" s="917">
        <v>108.8</v>
      </c>
      <c r="I22" s="917"/>
      <c r="J22" s="917">
        <v>112.5</v>
      </c>
      <c r="K22" s="917"/>
    </row>
    <row r="23" spans="1:11" s="24" customFormat="1" ht="14.25" x14ac:dyDescent="0.2">
      <c r="A23" s="24" t="s">
        <v>619</v>
      </c>
      <c r="B23" s="78">
        <v>469.3</v>
      </c>
      <c r="C23" s="78">
        <v>486.9</v>
      </c>
      <c r="D23" s="917">
        <v>591.79999999999995</v>
      </c>
      <c r="E23" s="917"/>
      <c r="F23" s="917">
        <v>577.29999999999995</v>
      </c>
      <c r="G23" s="917"/>
      <c r="H23" s="917">
        <v>516.4</v>
      </c>
      <c r="I23" s="917"/>
      <c r="J23" s="917">
        <v>580.5</v>
      </c>
      <c r="K23" s="917"/>
    </row>
    <row r="24" spans="1:11" s="24" customFormat="1" ht="14.25" x14ac:dyDescent="0.2">
      <c r="A24" s="24" t="s">
        <v>165</v>
      </c>
      <c r="B24" s="78">
        <v>725.5</v>
      </c>
      <c r="C24" s="78">
        <v>740.2</v>
      </c>
      <c r="D24" s="917">
        <v>705.8</v>
      </c>
      <c r="E24" s="917"/>
      <c r="F24" s="917">
        <v>761.9</v>
      </c>
      <c r="G24" s="917"/>
      <c r="H24" s="917">
        <v>806.9</v>
      </c>
      <c r="I24" s="917"/>
      <c r="J24" s="917">
        <v>829.9</v>
      </c>
      <c r="K24" s="917"/>
    </row>
    <row r="25" spans="1:11" s="24" customFormat="1" ht="14.25" x14ac:dyDescent="0.2">
      <c r="A25" s="37" t="s">
        <v>70</v>
      </c>
      <c r="B25" s="154">
        <v>313.10000000000002</v>
      </c>
      <c r="C25" s="154">
        <v>321.5</v>
      </c>
      <c r="D25" s="859">
        <v>269.2</v>
      </c>
      <c r="E25" s="859"/>
      <c r="F25" s="945">
        <v>273.10000000000002</v>
      </c>
      <c r="G25" s="945"/>
      <c r="H25" s="859">
        <v>284.2</v>
      </c>
      <c r="I25" s="859"/>
      <c r="J25" s="859">
        <v>298.10000000000002</v>
      </c>
      <c r="K25" s="859"/>
    </row>
    <row r="26" spans="1:11" s="37" customFormat="1" ht="14.25" customHeight="1" x14ac:dyDescent="0.2">
      <c r="A26" s="37" t="s">
        <v>1499</v>
      </c>
      <c r="B26" s="153">
        <v>55.3</v>
      </c>
      <c r="C26" s="153">
        <v>59</v>
      </c>
      <c r="D26" s="859">
        <v>82.2</v>
      </c>
      <c r="E26" s="859"/>
      <c r="F26" s="859">
        <v>67.400000000000006</v>
      </c>
      <c r="G26" s="859"/>
      <c r="H26" s="859">
        <v>72.8</v>
      </c>
      <c r="I26" s="859"/>
      <c r="J26" s="859">
        <v>79.3</v>
      </c>
      <c r="K26" s="859"/>
    </row>
    <row r="27" spans="1:11" s="37" customFormat="1" ht="14.25" customHeight="1" x14ac:dyDescent="0.2">
      <c r="A27" s="165" t="s">
        <v>1498</v>
      </c>
      <c r="B27" s="154">
        <v>109</v>
      </c>
      <c r="C27" s="154">
        <v>130.69999999999999</v>
      </c>
      <c r="D27" s="859">
        <v>121.8</v>
      </c>
      <c r="E27" s="859"/>
      <c r="F27" s="859">
        <v>149</v>
      </c>
      <c r="G27" s="859"/>
      <c r="H27" s="859">
        <v>170.7</v>
      </c>
      <c r="I27" s="859"/>
      <c r="J27" s="859">
        <v>173.4</v>
      </c>
      <c r="K27" s="859"/>
    </row>
    <row r="28" spans="1:11" s="37" customFormat="1" ht="14.25" customHeight="1" x14ac:dyDescent="0.2">
      <c r="A28" s="37" t="s">
        <v>1816</v>
      </c>
      <c r="B28" s="154">
        <v>97.7</v>
      </c>
      <c r="C28" s="154">
        <v>118.3</v>
      </c>
      <c r="D28" s="859">
        <v>116</v>
      </c>
      <c r="E28" s="859"/>
      <c r="F28" s="859">
        <v>145.69999999999999</v>
      </c>
      <c r="G28" s="859"/>
      <c r="H28" s="859">
        <v>165.7</v>
      </c>
      <c r="I28" s="859"/>
      <c r="J28" s="859">
        <v>169.2</v>
      </c>
      <c r="K28" s="859"/>
    </row>
    <row r="29" spans="1:11" s="37" customFormat="1" ht="14.25" customHeight="1" x14ac:dyDescent="0.2">
      <c r="A29" s="37" t="s">
        <v>1809</v>
      </c>
      <c r="B29" s="153">
        <v>145.69999999999999</v>
      </c>
      <c r="C29" s="153">
        <v>118.8</v>
      </c>
      <c r="D29" s="859">
        <v>129.30000000000001</v>
      </c>
      <c r="E29" s="859"/>
      <c r="F29" s="859">
        <v>143.1</v>
      </c>
      <c r="G29" s="859"/>
      <c r="H29" s="859">
        <v>156.80000000000001</v>
      </c>
      <c r="I29" s="859"/>
      <c r="J29" s="859">
        <v>167.7</v>
      </c>
      <c r="K29" s="859"/>
    </row>
    <row r="30" spans="1:11" s="157" customFormat="1" ht="14.25" customHeight="1" x14ac:dyDescent="0.2">
      <c r="A30" s="37" t="s">
        <v>1810</v>
      </c>
      <c r="B30" s="154">
        <v>128.9</v>
      </c>
      <c r="C30" s="154">
        <v>102.8</v>
      </c>
      <c r="D30" s="859">
        <v>107.4</v>
      </c>
      <c r="E30" s="859"/>
      <c r="F30" s="859">
        <v>119.5</v>
      </c>
      <c r="G30" s="859"/>
      <c r="H30" s="859">
        <v>132.80000000000001</v>
      </c>
      <c r="I30" s="859"/>
      <c r="J30" s="859">
        <v>145</v>
      </c>
      <c r="K30" s="859"/>
    </row>
    <row r="31" spans="1:11" s="45" customFormat="1" ht="14.25" x14ac:dyDescent="0.2">
      <c r="A31" s="165"/>
      <c r="B31" s="154"/>
      <c r="C31" s="154"/>
      <c r="D31" s="154"/>
      <c r="E31" s="154"/>
      <c r="F31" s="154"/>
      <c r="G31" s="154"/>
      <c r="H31" s="154"/>
      <c r="I31" s="154"/>
      <c r="J31" s="154"/>
      <c r="K31" s="301"/>
    </row>
    <row r="32" spans="1:11" s="36" customFormat="1" ht="15" x14ac:dyDescent="0.25">
      <c r="A32" s="28" t="s">
        <v>1014</v>
      </c>
      <c r="B32" s="91">
        <v>4769</v>
      </c>
      <c r="C32" s="91">
        <v>4614.5</v>
      </c>
      <c r="D32" s="942">
        <v>4952.5</v>
      </c>
      <c r="E32" s="942"/>
      <c r="F32" s="942">
        <v>5185.8999999999996</v>
      </c>
      <c r="G32" s="942"/>
      <c r="H32" s="942">
        <v>5368.3</v>
      </c>
      <c r="I32" s="942"/>
      <c r="J32" s="942">
        <v>5517.5</v>
      </c>
      <c r="K32" s="942"/>
    </row>
    <row r="33" spans="1:13" s="37" customFormat="1" ht="14.25" customHeight="1" x14ac:dyDescent="0.2">
      <c r="A33" s="37" t="s">
        <v>493</v>
      </c>
      <c r="B33" s="187">
        <v>3.1068255032105974</v>
      </c>
      <c r="C33" s="187">
        <v>-3.239672887397782</v>
      </c>
      <c r="D33" s="842">
        <v>7.3247372413045797</v>
      </c>
      <c r="E33" s="842"/>
      <c r="F33" s="842">
        <v>4.7127713276123195</v>
      </c>
      <c r="G33" s="842"/>
      <c r="H33" s="842">
        <v>3.5172294105169977</v>
      </c>
      <c r="I33" s="842"/>
      <c r="J33" s="842">
        <v>2.7792783562766488</v>
      </c>
      <c r="K33" s="842"/>
    </row>
    <row r="34" spans="1:13" s="37" customFormat="1" ht="14.25" x14ac:dyDescent="0.2">
      <c r="K34" s="301"/>
    </row>
    <row r="35" spans="1:13" s="37" customFormat="1" ht="14.25" x14ac:dyDescent="0.2">
      <c r="A35" s="24" t="s">
        <v>1071</v>
      </c>
      <c r="B35" s="78">
        <v>138</v>
      </c>
      <c r="C35" s="78">
        <v>139.30000000000001</v>
      </c>
      <c r="D35" s="946">
        <v>148</v>
      </c>
      <c r="E35" s="946"/>
      <c r="F35" s="917">
        <v>138.4</v>
      </c>
      <c r="G35" s="917"/>
      <c r="H35" s="917">
        <v>127.9</v>
      </c>
      <c r="I35" s="917"/>
      <c r="J35" s="917">
        <v>131.19999999999999</v>
      </c>
      <c r="K35" s="917"/>
    </row>
    <row r="36" spans="1:13" s="24" customFormat="1" ht="14.25" x14ac:dyDescent="0.2">
      <c r="A36" s="24" t="s">
        <v>1072</v>
      </c>
      <c r="B36" s="78">
        <v>434.5</v>
      </c>
      <c r="C36" s="78">
        <v>426.4</v>
      </c>
      <c r="D36" s="917">
        <v>468.2</v>
      </c>
      <c r="E36" s="917"/>
      <c r="F36" s="917">
        <v>474.2</v>
      </c>
      <c r="G36" s="917"/>
      <c r="H36" s="917">
        <v>495.4</v>
      </c>
      <c r="I36" s="917"/>
      <c r="J36" s="917">
        <v>501</v>
      </c>
      <c r="K36" s="917"/>
    </row>
    <row r="37" spans="1:13" s="24" customFormat="1" ht="14.25" x14ac:dyDescent="0.2">
      <c r="A37" s="24" t="s">
        <v>449</v>
      </c>
      <c r="B37" s="78">
        <v>209.9</v>
      </c>
      <c r="C37" s="78">
        <v>161.30000000000001</v>
      </c>
      <c r="D37" s="917">
        <v>164.8</v>
      </c>
      <c r="E37" s="917"/>
      <c r="F37" s="917">
        <v>167</v>
      </c>
      <c r="G37" s="917"/>
      <c r="H37" s="917">
        <v>167</v>
      </c>
      <c r="I37" s="917"/>
      <c r="J37" s="917">
        <v>174.5</v>
      </c>
      <c r="K37" s="917"/>
    </row>
    <row r="38" spans="1:13" s="24" customFormat="1" ht="14.25" x14ac:dyDescent="0.2">
      <c r="A38" s="24" t="s">
        <v>448</v>
      </c>
      <c r="B38" s="78">
        <v>162</v>
      </c>
      <c r="C38" s="78">
        <v>162.80000000000001</v>
      </c>
      <c r="D38" s="917">
        <v>167.2</v>
      </c>
      <c r="E38" s="917"/>
      <c r="F38" s="917">
        <v>174</v>
      </c>
      <c r="G38" s="917"/>
      <c r="H38" s="917">
        <v>178</v>
      </c>
      <c r="I38" s="917"/>
      <c r="J38" s="917">
        <v>178.6</v>
      </c>
      <c r="K38" s="917"/>
    </row>
    <row r="39" spans="1:13" s="24" customFormat="1" ht="14.25" x14ac:dyDescent="0.2">
      <c r="A39" s="24" t="s">
        <v>451</v>
      </c>
      <c r="B39" s="78">
        <v>321.7</v>
      </c>
      <c r="C39" s="78">
        <v>328.4</v>
      </c>
      <c r="D39" s="917">
        <v>330.4</v>
      </c>
      <c r="E39" s="917"/>
      <c r="F39" s="917">
        <v>345.7</v>
      </c>
      <c r="G39" s="917"/>
      <c r="H39" s="917">
        <v>347.8</v>
      </c>
      <c r="I39" s="917"/>
      <c r="J39" s="917">
        <v>358.7</v>
      </c>
      <c r="K39" s="917"/>
      <c r="M39" s="78"/>
    </row>
    <row r="40" spans="1:13" s="24" customFormat="1" ht="14.25" x14ac:dyDescent="0.2">
      <c r="A40" s="24" t="s">
        <v>727</v>
      </c>
      <c r="B40" s="78">
        <v>835.2</v>
      </c>
      <c r="C40" s="78">
        <v>872.6</v>
      </c>
      <c r="D40" s="917">
        <v>916</v>
      </c>
      <c r="E40" s="917"/>
      <c r="F40" s="917">
        <v>958.2</v>
      </c>
      <c r="G40" s="917"/>
      <c r="H40" s="917">
        <v>990.9</v>
      </c>
      <c r="I40" s="917"/>
      <c r="J40" s="875">
        <v>1040.3</v>
      </c>
      <c r="K40" s="875"/>
    </row>
    <row r="41" spans="1:13" s="45" customFormat="1" ht="14.25" customHeight="1" x14ac:dyDescent="0.2">
      <c r="A41" s="45" t="s">
        <v>1015</v>
      </c>
      <c r="B41" s="153">
        <v>646.29999999999995</v>
      </c>
      <c r="C41" s="153">
        <v>685.6</v>
      </c>
      <c r="D41" s="859">
        <v>717.1</v>
      </c>
      <c r="E41" s="859"/>
      <c r="F41" s="859">
        <v>758.4</v>
      </c>
      <c r="G41" s="859"/>
      <c r="H41" s="859">
        <v>787.7</v>
      </c>
      <c r="I41" s="859"/>
      <c r="J41" s="859">
        <v>824.4</v>
      </c>
      <c r="K41" s="859"/>
    </row>
    <row r="42" spans="1:13" s="24" customFormat="1" ht="14.25" x14ac:dyDescent="0.2">
      <c r="A42" s="24" t="s">
        <v>447</v>
      </c>
      <c r="B42" s="78">
        <v>220.5</v>
      </c>
      <c r="C42" s="78">
        <v>222.4</v>
      </c>
      <c r="D42" s="917">
        <v>242.7</v>
      </c>
      <c r="E42" s="917"/>
      <c r="F42" s="917">
        <v>263.7</v>
      </c>
      <c r="G42" s="917"/>
      <c r="H42" s="917">
        <v>275.60000000000002</v>
      </c>
      <c r="I42" s="917"/>
      <c r="J42" s="917">
        <v>279.3</v>
      </c>
      <c r="K42" s="917"/>
    </row>
    <row r="43" spans="1:13" s="24" customFormat="1" ht="14.25" x14ac:dyDescent="0.2">
      <c r="A43" s="24" t="s">
        <v>1355</v>
      </c>
      <c r="B43" s="78">
        <v>14.4</v>
      </c>
      <c r="C43" s="78">
        <v>9.5</v>
      </c>
      <c r="D43" s="917">
        <v>6.1</v>
      </c>
      <c r="E43" s="917"/>
      <c r="F43" s="917">
        <v>4.5999999999999996</v>
      </c>
      <c r="G43" s="917"/>
      <c r="H43" s="917">
        <v>3</v>
      </c>
      <c r="I43" s="917"/>
      <c r="J43" s="917">
        <v>2.1</v>
      </c>
      <c r="K43" s="917"/>
    </row>
    <row r="44" spans="1:13" s="24" customFormat="1" ht="14.25" x14ac:dyDescent="0.2">
      <c r="A44" s="24" t="s">
        <v>1356</v>
      </c>
      <c r="B44" s="78">
        <v>119</v>
      </c>
      <c r="C44" s="78">
        <v>106.6</v>
      </c>
      <c r="D44" s="917">
        <v>121.9</v>
      </c>
      <c r="E44" s="917"/>
      <c r="F44" s="917">
        <v>127.3</v>
      </c>
      <c r="G44" s="917"/>
      <c r="H44" s="917">
        <v>127.7</v>
      </c>
      <c r="I44" s="917"/>
      <c r="J44" s="917">
        <v>125.1</v>
      </c>
      <c r="K44" s="917"/>
    </row>
    <row r="45" spans="1:13" s="24" customFormat="1" ht="14.25" x14ac:dyDescent="0.2">
      <c r="A45" s="24" t="s">
        <v>1357</v>
      </c>
      <c r="B45" s="78"/>
      <c r="C45" s="78"/>
      <c r="D45" s="78"/>
      <c r="E45" s="78"/>
      <c r="F45" s="78"/>
      <c r="G45" s="78"/>
      <c r="H45" s="78"/>
      <c r="I45" s="78"/>
      <c r="J45" s="78"/>
      <c r="K45" s="301"/>
    </row>
    <row r="46" spans="1:13" s="24" customFormat="1" ht="14.25" x14ac:dyDescent="0.2">
      <c r="A46" s="24" t="s">
        <v>166</v>
      </c>
      <c r="B46" s="78">
        <v>432.4</v>
      </c>
      <c r="C46" s="78">
        <v>422.2</v>
      </c>
      <c r="D46" s="917">
        <v>451.5</v>
      </c>
      <c r="E46" s="917"/>
      <c r="F46" s="917">
        <v>466.7</v>
      </c>
      <c r="G46" s="917"/>
      <c r="H46" s="917">
        <v>482.7</v>
      </c>
      <c r="I46" s="917"/>
      <c r="J46" s="917">
        <v>485.1</v>
      </c>
      <c r="K46" s="917"/>
    </row>
    <row r="47" spans="1:13" s="24" customFormat="1" ht="14.25" x14ac:dyDescent="0.2">
      <c r="A47" s="24" t="s">
        <v>341</v>
      </c>
      <c r="B47" s="78">
        <v>681.4</v>
      </c>
      <c r="C47" s="78">
        <v>666.7</v>
      </c>
      <c r="D47" s="917">
        <v>718.8</v>
      </c>
      <c r="E47" s="917"/>
      <c r="F47" s="917">
        <v>741</v>
      </c>
      <c r="G47" s="917"/>
      <c r="H47" s="917">
        <v>766.7</v>
      </c>
      <c r="I47" s="917"/>
      <c r="J47" s="917">
        <v>800.2</v>
      </c>
      <c r="K47" s="917"/>
    </row>
    <row r="48" spans="1:13" s="24" customFormat="1" ht="14.25" x14ac:dyDescent="0.2">
      <c r="A48" s="24" t="s">
        <v>237</v>
      </c>
      <c r="B48" s="78">
        <v>59.6</v>
      </c>
      <c r="C48" s="78">
        <v>46.3</v>
      </c>
      <c r="D48" s="917">
        <v>50.7</v>
      </c>
      <c r="E48" s="917"/>
      <c r="F48" s="917">
        <v>65</v>
      </c>
      <c r="G48" s="917"/>
      <c r="H48" s="917">
        <v>74.900000000000006</v>
      </c>
      <c r="I48" s="917"/>
      <c r="J48" s="917">
        <v>78.900000000000006</v>
      </c>
      <c r="K48" s="917"/>
    </row>
    <row r="49" spans="1:11" s="24" customFormat="1" ht="14.25" x14ac:dyDescent="0.2">
      <c r="A49" s="24" t="s">
        <v>679</v>
      </c>
      <c r="B49" s="78">
        <v>213.2</v>
      </c>
      <c r="C49" s="78">
        <v>145.6</v>
      </c>
      <c r="D49" s="917">
        <v>200.5</v>
      </c>
      <c r="E49" s="917"/>
      <c r="F49" s="917">
        <v>256.8</v>
      </c>
      <c r="G49" s="917"/>
      <c r="H49" s="917">
        <v>265.8</v>
      </c>
      <c r="I49" s="917"/>
      <c r="J49" s="917">
        <v>268.89999999999998</v>
      </c>
      <c r="K49" s="917"/>
    </row>
    <row r="50" spans="1:11" s="24" customFormat="1" ht="14.25" x14ac:dyDescent="0.2">
      <c r="A50" s="24" t="s">
        <v>342</v>
      </c>
      <c r="B50" s="78">
        <v>136</v>
      </c>
      <c r="C50" s="78">
        <v>122.8</v>
      </c>
      <c r="D50" s="917">
        <v>137.1</v>
      </c>
      <c r="E50" s="917"/>
      <c r="F50" s="917">
        <v>147.5</v>
      </c>
      <c r="G50" s="917"/>
      <c r="H50" s="917">
        <v>163</v>
      </c>
      <c r="I50" s="917"/>
      <c r="J50" s="917">
        <v>169.4</v>
      </c>
      <c r="K50" s="917"/>
    </row>
    <row r="51" spans="1:11" s="24" customFormat="1" ht="14.25" x14ac:dyDescent="0.2">
      <c r="A51" s="24" t="s">
        <v>862</v>
      </c>
      <c r="B51" s="78">
        <v>791.9</v>
      </c>
      <c r="C51" s="78">
        <v>785.9</v>
      </c>
      <c r="D51" s="917">
        <v>837.5</v>
      </c>
      <c r="E51" s="917"/>
      <c r="F51" s="917">
        <v>870.3</v>
      </c>
      <c r="G51" s="917"/>
      <c r="H51" s="917">
        <v>920.2</v>
      </c>
      <c r="I51" s="917"/>
      <c r="J51" s="917">
        <v>938.1</v>
      </c>
      <c r="K51" s="917"/>
    </row>
    <row r="52" spans="1:11" s="45" customFormat="1" ht="12" customHeight="1" x14ac:dyDescent="0.2">
      <c r="A52" s="45" t="s">
        <v>728</v>
      </c>
      <c r="B52" s="153">
        <v>12.2</v>
      </c>
      <c r="C52" s="153">
        <v>12.6</v>
      </c>
      <c r="D52" s="859">
        <v>11.8</v>
      </c>
      <c r="E52" s="859"/>
      <c r="F52" s="859">
        <v>11.8</v>
      </c>
      <c r="G52" s="859"/>
      <c r="H52" s="859">
        <v>12.5</v>
      </c>
      <c r="I52" s="859"/>
      <c r="J52" s="859">
        <v>12.7</v>
      </c>
      <c r="K52" s="859"/>
    </row>
    <row r="53" spans="1:11" s="45" customFormat="1" ht="12" customHeight="1" x14ac:dyDescent="0.2">
      <c r="A53" s="45" t="s">
        <v>905</v>
      </c>
      <c r="B53" s="153">
        <v>437.9</v>
      </c>
      <c r="C53" s="153">
        <v>432.7</v>
      </c>
      <c r="D53" s="859">
        <v>484.2</v>
      </c>
      <c r="E53" s="859"/>
      <c r="F53" s="859">
        <v>497</v>
      </c>
      <c r="G53" s="859"/>
      <c r="H53" s="859">
        <v>528.70000000000005</v>
      </c>
      <c r="I53" s="859"/>
      <c r="J53" s="859">
        <v>538.4</v>
      </c>
      <c r="K53" s="859"/>
    </row>
    <row r="54" spans="1:11" s="45" customFormat="1" ht="12" customHeight="1" x14ac:dyDescent="0.2">
      <c r="A54" s="45" t="s">
        <v>24</v>
      </c>
      <c r="B54" s="153">
        <v>260.10000000000002</v>
      </c>
      <c r="C54" s="153">
        <v>260.60000000000002</v>
      </c>
      <c r="D54" s="859">
        <v>257.8</v>
      </c>
      <c r="E54" s="859"/>
      <c r="F54" s="859">
        <v>271.10000000000002</v>
      </c>
      <c r="G54" s="859"/>
      <c r="H54" s="859">
        <v>283.3</v>
      </c>
      <c r="I54" s="859"/>
      <c r="J54" s="859">
        <v>290.10000000000002</v>
      </c>
      <c r="K54" s="859"/>
    </row>
    <row r="55" spans="1:11" s="45" customFormat="1" ht="12" customHeight="1" x14ac:dyDescent="0.2">
      <c r="A55" s="45" t="s">
        <v>1889</v>
      </c>
      <c r="B55" s="153">
        <v>82</v>
      </c>
      <c r="C55" s="153">
        <v>80.3</v>
      </c>
      <c r="D55" s="859">
        <v>85.3</v>
      </c>
      <c r="E55" s="859"/>
      <c r="F55" s="859">
        <v>91.1</v>
      </c>
      <c r="G55" s="859"/>
      <c r="H55" s="859">
        <v>96.8</v>
      </c>
      <c r="I55" s="859"/>
      <c r="J55" s="859">
        <v>98.1</v>
      </c>
      <c r="K55" s="859"/>
    </row>
    <row r="56" spans="1:11" s="24" customFormat="1" ht="12.75" customHeight="1" x14ac:dyDescent="0.2">
      <c r="A56" s="45" t="s">
        <v>1890</v>
      </c>
    </row>
    <row r="57" spans="1:11" s="37" customFormat="1" ht="12" x14ac:dyDescent="0.2">
      <c r="B57" s="187"/>
      <c r="C57" s="187"/>
      <c r="D57" s="187"/>
      <c r="E57" s="187"/>
      <c r="F57" s="187"/>
      <c r="G57" s="187"/>
      <c r="H57" s="187"/>
      <c r="I57" s="187"/>
      <c r="J57" s="246"/>
    </row>
    <row r="58" spans="1:11" ht="14.25" x14ac:dyDescent="0.2">
      <c r="A58" s="24" t="s">
        <v>1130</v>
      </c>
      <c r="B58" s="24"/>
      <c r="C58" s="24"/>
      <c r="D58" s="314"/>
      <c r="E58" s="314"/>
      <c r="F58" s="314"/>
      <c r="G58" s="314"/>
    </row>
    <row r="59" spans="1:11" ht="12.75" customHeight="1" x14ac:dyDescent="0.2">
      <c r="A59" s="24"/>
      <c r="B59" s="24"/>
      <c r="C59" s="24"/>
    </row>
    <row r="60" spans="1:11" ht="14.25" x14ac:dyDescent="0.2">
      <c r="A60" s="24" t="s">
        <v>224</v>
      </c>
    </row>
    <row r="61" spans="1:11" ht="14.25" x14ac:dyDescent="0.2">
      <c r="A61" s="24"/>
    </row>
    <row r="62" spans="1:11" ht="14.25" x14ac:dyDescent="0.2">
      <c r="A62" s="24" t="s">
        <v>1247</v>
      </c>
    </row>
    <row r="63" spans="1:11" ht="14.25" x14ac:dyDescent="0.2">
      <c r="A63" s="24"/>
    </row>
    <row r="64" spans="1:11" ht="14.25" customHeight="1" x14ac:dyDescent="0.2">
      <c r="A64" s="892" t="s">
        <v>1817</v>
      </c>
      <c r="B64" s="892"/>
      <c r="C64" s="892"/>
      <c r="D64" s="892"/>
      <c r="E64" s="892"/>
      <c r="F64" s="892"/>
      <c r="G64" s="892"/>
      <c r="H64" s="892"/>
      <c r="I64" s="892"/>
      <c r="J64" s="892"/>
    </row>
    <row r="65" spans="1:10" ht="14.25" x14ac:dyDescent="0.2">
      <c r="A65" s="839" t="s">
        <v>1818</v>
      </c>
      <c r="B65" s="941"/>
      <c r="C65" s="941"/>
      <c r="D65" s="941"/>
      <c r="E65" s="941"/>
      <c r="F65" s="941"/>
      <c r="G65" s="941"/>
      <c r="H65" s="941"/>
      <c r="I65" s="941"/>
      <c r="J65" s="941"/>
    </row>
  </sheetData>
  <customSheetViews>
    <customSheetView guid="{F67F5823-51D5-4D47-B100-5B47C1E6BCB9}" showPageBreaks="1" fitToPage="1" printArea="1" topLeftCell="A32">
      <selection activeCell="H2" sqref="H2"/>
      <pageMargins left="0.75" right="0.75" top="1" bottom="1" header="0.5" footer="0.5"/>
      <printOptions horizontalCentered="1"/>
      <pageSetup scale="74" firstPageNumber="33" orientation="portrait" verticalDpi="300" r:id="rId1"/>
      <headerFooter alignWithMargins="0">
        <oddFooter>&amp;C&amp;P</oddFooter>
      </headerFooter>
    </customSheetView>
    <customSheetView guid="{9014CDA8-C3FC-41E6-A045-DAEFC55B82B1}" showPageBreaks="1" fitToPage="1" printArea="1">
      <selection sqref="A1:G1"/>
      <pageMargins left="0.75" right="0.75" top="1" bottom="1" header="0.5" footer="0.5"/>
      <printOptions horizontalCentered="1"/>
      <pageSetup scale="75" firstPageNumber="33" orientation="portrait" verticalDpi="300" r:id="rId2"/>
      <headerFooter alignWithMargins="0">
        <oddFooter>&amp;C&amp;P</oddFooter>
      </headerFooter>
    </customSheetView>
  </customSheetViews>
  <mergeCells count="166">
    <mergeCell ref="J55:K55"/>
    <mergeCell ref="H55:I55"/>
    <mergeCell ref="F55:G55"/>
    <mergeCell ref="D55:E55"/>
    <mergeCell ref="J53:K53"/>
    <mergeCell ref="H53:I53"/>
    <mergeCell ref="F53:G53"/>
    <mergeCell ref="D53:E53"/>
    <mergeCell ref="J54:K54"/>
    <mergeCell ref="H54:I54"/>
    <mergeCell ref="F54:G54"/>
    <mergeCell ref="D54:E54"/>
    <mergeCell ref="J51:K51"/>
    <mergeCell ref="H51:I51"/>
    <mergeCell ref="F51:G51"/>
    <mergeCell ref="D51:E51"/>
    <mergeCell ref="J52:K52"/>
    <mergeCell ref="H52:I52"/>
    <mergeCell ref="F52:G52"/>
    <mergeCell ref="D52:E52"/>
    <mergeCell ref="J49:K49"/>
    <mergeCell ref="H49:I49"/>
    <mergeCell ref="F49:G49"/>
    <mergeCell ref="D49:E49"/>
    <mergeCell ref="J50:K50"/>
    <mergeCell ref="H50:I50"/>
    <mergeCell ref="F50:G50"/>
    <mergeCell ref="D50:E50"/>
    <mergeCell ref="D47:E47"/>
    <mergeCell ref="F47:G47"/>
    <mergeCell ref="H47:I47"/>
    <mergeCell ref="J47:K47"/>
    <mergeCell ref="J48:K48"/>
    <mergeCell ref="H48:I48"/>
    <mergeCell ref="F48:G48"/>
    <mergeCell ref="D48:E48"/>
    <mergeCell ref="J44:K44"/>
    <mergeCell ref="H44:I44"/>
    <mergeCell ref="F44:G44"/>
    <mergeCell ref="D44:E44"/>
    <mergeCell ref="J46:K46"/>
    <mergeCell ref="H46:I46"/>
    <mergeCell ref="F46:G46"/>
    <mergeCell ref="D46:E46"/>
    <mergeCell ref="J42:K42"/>
    <mergeCell ref="H42:I42"/>
    <mergeCell ref="F42:G42"/>
    <mergeCell ref="D42:E42"/>
    <mergeCell ref="J43:K43"/>
    <mergeCell ref="H43:I43"/>
    <mergeCell ref="F43:G43"/>
    <mergeCell ref="D43:E43"/>
    <mergeCell ref="J40:K40"/>
    <mergeCell ref="H40:I40"/>
    <mergeCell ref="F40:G40"/>
    <mergeCell ref="D40:E40"/>
    <mergeCell ref="J41:K41"/>
    <mergeCell ref="H41:I41"/>
    <mergeCell ref="F41:G41"/>
    <mergeCell ref="D41:E41"/>
    <mergeCell ref="J38:K38"/>
    <mergeCell ref="H38:I38"/>
    <mergeCell ref="F38:G38"/>
    <mergeCell ref="D38:E38"/>
    <mergeCell ref="J39:K39"/>
    <mergeCell ref="H39:I39"/>
    <mergeCell ref="F39:G39"/>
    <mergeCell ref="D39:E39"/>
    <mergeCell ref="J36:K36"/>
    <mergeCell ref="H36:I36"/>
    <mergeCell ref="F36:G36"/>
    <mergeCell ref="D36:E36"/>
    <mergeCell ref="J37:K37"/>
    <mergeCell ref="H37:I37"/>
    <mergeCell ref="F37:G37"/>
    <mergeCell ref="D37:E37"/>
    <mergeCell ref="J33:K33"/>
    <mergeCell ref="H33:I33"/>
    <mergeCell ref="F33:G33"/>
    <mergeCell ref="D33:E33"/>
    <mergeCell ref="J35:K35"/>
    <mergeCell ref="H35:I35"/>
    <mergeCell ref="F35:G35"/>
    <mergeCell ref="D35:E35"/>
    <mergeCell ref="J30:K30"/>
    <mergeCell ref="H30:I30"/>
    <mergeCell ref="F30:G30"/>
    <mergeCell ref="D30:E30"/>
    <mergeCell ref="J32:K32"/>
    <mergeCell ref="H32:I32"/>
    <mergeCell ref="F32:G32"/>
    <mergeCell ref="D32:E32"/>
    <mergeCell ref="J28:K28"/>
    <mergeCell ref="H28:I28"/>
    <mergeCell ref="F28:G28"/>
    <mergeCell ref="D28:E28"/>
    <mergeCell ref="J29:K29"/>
    <mergeCell ref="H29:I29"/>
    <mergeCell ref="F29:G29"/>
    <mergeCell ref="D29:E29"/>
    <mergeCell ref="J26:K26"/>
    <mergeCell ref="H26:I26"/>
    <mergeCell ref="F26:G26"/>
    <mergeCell ref="D26:E26"/>
    <mergeCell ref="J27:K27"/>
    <mergeCell ref="H27:I27"/>
    <mergeCell ref="F27:G27"/>
    <mergeCell ref="D27:E27"/>
    <mergeCell ref="J24:K24"/>
    <mergeCell ref="H24:I24"/>
    <mergeCell ref="F24:G24"/>
    <mergeCell ref="D24:E24"/>
    <mergeCell ref="J25:K25"/>
    <mergeCell ref="H25:I25"/>
    <mergeCell ref="F25:G25"/>
    <mergeCell ref="D25:E25"/>
    <mergeCell ref="J22:K22"/>
    <mergeCell ref="H22:I22"/>
    <mergeCell ref="F22:G22"/>
    <mergeCell ref="D22:E22"/>
    <mergeCell ref="J23:K23"/>
    <mergeCell ref="H23:I23"/>
    <mergeCell ref="F23:G23"/>
    <mergeCell ref="D23:E23"/>
    <mergeCell ref="H14:I14"/>
    <mergeCell ref="J14:K14"/>
    <mergeCell ref="D21:E21"/>
    <mergeCell ref="F21:G21"/>
    <mergeCell ref="H21:I21"/>
    <mergeCell ref="J21:K21"/>
    <mergeCell ref="D18:E18"/>
    <mergeCell ref="F18:G18"/>
    <mergeCell ref="H18:I18"/>
    <mergeCell ref="J18:K18"/>
    <mergeCell ref="D19:E19"/>
    <mergeCell ref="F19:G19"/>
    <mergeCell ref="H19:I19"/>
    <mergeCell ref="J19:K19"/>
    <mergeCell ref="D20:E20"/>
    <mergeCell ref="F20:G20"/>
    <mergeCell ref="H20:I20"/>
    <mergeCell ref="J20:K20"/>
    <mergeCell ref="A65:J65"/>
    <mergeCell ref="A64:J64"/>
    <mergeCell ref="D11:E11"/>
    <mergeCell ref="A1:K1"/>
    <mergeCell ref="A3:K3"/>
    <mergeCell ref="A4:K4"/>
    <mergeCell ref="A5:K5"/>
    <mergeCell ref="F11:G11"/>
    <mergeCell ref="H11:I11"/>
    <mergeCell ref="J11:K11"/>
    <mergeCell ref="D12:E12"/>
    <mergeCell ref="F12:G12"/>
    <mergeCell ref="D15:E15"/>
    <mergeCell ref="F15:G15"/>
    <mergeCell ref="H15:I15"/>
    <mergeCell ref="J15:K15"/>
    <mergeCell ref="D17:E17"/>
    <mergeCell ref="F17:G17"/>
    <mergeCell ref="H17:I17"/>
    <mergeCell ref="J17:K17"/>
    <mergeCell ref="H12:I12"/>
    <mergeCell ref="J12:K12"/>
    <mergeCell ref="D14:E14"/>
    <mergeCell ref="F14:G14"/>
  </mergeCells>
  <phoneticPr fontId="0" type="noConversion"/>
  <hyperlinks>
    <hyperlink ref="A64:J64" r:id="rId3" display="Source: Statistics Canada. Table 36-10-0402-01 - Gross domestic product (GDP) at basic prices, " xr:uid="{00000000-0004-0000-2500-000000000000}"/>
  </hyperlinks>
  <printOptions horizontalCentered="1"/>
  <pageMargins left="0.74803149606299202" right="0.74803149606299202" top="0.98425196850393704" bottom="0.98425196850393704" header="0.511811023622047" footer="0.511811023622047"/>
  <pageSetup scale="77" firstPageNumber="29" orientation="portrait" useFirstPageNumber="1" r:id="rId4"/>
  <headerFooter differentFirst="1" alignWithMargins="0"/>
  <legacyDrawingHF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8">
    <tabColor indexed="42"/>
    <pageSetUpPr fitToPage="1"/>
  </sheetPr>
  <dimension ref="A1:N67"/>
  <sheetViews>
    <sheetView zoomScaleNormal="100" workbookViewId="0">
      <selection sqref="A1:G1"/>
    </sheetView>
  </sheetViews>
  <sheetFormatPr defaultRowHeight="12.75" x14ac:dyDescent="0.2"/>
  <cols>
    <col min="1" max="1" width="44.85546875" customWidth="1"/>
    <col min="2" max="2" width="10.28515625" bestFit="1" customWidth="1"/>
    <col min="3" max="7" width="9.28515625" bestFit="1" customWidth="1"/>
  </cols>
  <sheetData>
    <row r="1" spans="1:8" ht="18" x14ac:dyDescent="0.25">
      <c r="A1" s="837" t="s">
        <v>284</v>
      </c>
      <c r="B1" s="837"/>
      <c r="C1" s="837"/>
      <c r="D1" s="837"/>
      <c r="E1" s="837"/>
      <c r="F1" s="837"/>
      <c r="G1" s="837"/>
    </row>
    <row r="2" spans="1:8" ht="18" x14ac:dyDescent="0.25">
      <c r="A2" s="25"/>
      <c r="B2" s="25"/>
      <c r="C2" s="25"/>
    </row>
    <row r="3" spans="1:8" ht="18" x14ac:dyDescent="0.25">
      <c r="A3" s="837" t="s">
        <v>2580</v>
      </c>
      <c r="B3" s="837"/>
      <c r="C3" s="837"/>
      <c r="D3" s="837"/>
      <c r="E3" s="837"/>
      <c r="F3" s="837"/>
      <c r="G3" s="837"/>
    </row>
    <row r="4" spans="1:8" ht="18" x14ac:dyDescent="0.25">
      <c r="A4" s="837" t="s">
        <v>310</v>
      </c>
      <c r="B4" s="837"/>
      <c r="C4" s="837"/>
      <c r="D4" s="837"/>
      <c r="E4" s="837"/>
      <c r="F4" s="837"/>
      <c r="G4" s="837"/>
    </row>
    <row r="5" spans="1:8" ht="18" x14ac:dyDescent="0.25">
      <c r="A5" s="837" t="s">
        <v>381</v>
      </c>
      <c r="B5" s="837"/>
      <c r="C5" s="837"/>
      <c r="D5" s="837"/>
      <c r="E5" s="837"/>
      <c r="F5" s="837"/>
      <c r="G5" s="837"/>
    </row>
    <row r="6" spans="1:8" ht="12.75" customHeight="1" x14ac:dyDescent="0.25">
      <c r="A6" s="14"/>
      <c r="B6" s="14"/>
      <c r="C6" s="14"/>
      <c r="D6" s="14"/>
      <c r="E6" s="14"/>
      <c r="F6" s="14"/>
      <c r="G6" s="14"/>
    </row>
    <row r="7" spans="1:8" ht="12.75" customHeight="1" x14ac:dyDescent="0.25">
      <c r="A7" s="14"/>
      <c r="B7" s="14"/>
      <c r="C7" s="14"/>
      <c r="D7" s="14"/>
      <c r="E7" s="14"/>
      <c r="F7" s="14"/>
      <c r="G7" s="14"/>
    </row>
    <row r="8" spans="1:8" s="15" customFormat="1" ht="15.75" x14ac:dyDescent="0.25">
      <c r="B8" s="32" t="s">
        <v>2523</v>
      </c>
      <c r="C8" s="32" t="s">
        <v>2524</v>
      </c>
      <c r="D8" s="32" t="s">
        <v>2525</v>
      </c>
      <c r="E8" s="32" t="s">
        <v>2526</v>
      </c>
      <c r="F8" s="32" t="s">
        <v>2527</v>
      </c>
      <c r="G8" s="32" t="s">
        <v>2528</v>
      </c>
    </row>
    <row r="9" spans="1:8" ht="4.5" customHeight="1" thickBot="1" x14ac:dyDescent="0.25">
      <c r="A9" s="22"/>
      <c r="B9" s="17"/>
      <c r="C9" s="17"/>
      <c r="D9" s="17"/>
      <c r="E9" s="17"/>
      <c r="F9" s="17"/>
      <c r="G9" s="17"/>
    </row>
    <row r="10" spans="1:8" ht="4.5" customHeight="1" x14ac:dyDescent="0.2">
      <c r="B10" s="13"/>
      <c r="C10" s="13"/>
      <c r="D10" s="13"/>
      <c r="E10" s="13"/>
      <c r="F10" s="13"/>
      <c r="G10" s="13"/>
    </row>
    <row r="11" spans="1:8" s="26" customFormat="1" ht="14.25" customHeight="1" x14ac:dyDescent="0.25">
      <c r="A11" s="26" t="s">
        <v>311</v>
      </c>
      <c r="B11" s="550">
        <v>27.308900204286978</v>
      </c>
      <c r="C11" s="550">
        <v>27.538326212616237</v>
      </c>
      <c r="D11" s="550">
        <v>27.977653956384479</v>
      </c>
      <c r="E11" s="550">
        <v>27.900248960347156</v>
      </c>
      <c r="F11" s="550">
        <v>26.904314174365684</v>
      </c>
      <c r="G11" s="550">
        <v>27.481688955514354</v>
      </c>
    </row>
    <row r="12" spans="1:8" s="37" customFormat="1" ht="12.75" customHeight="1" x14ac:dyDescent="0.2">
      <c r="B12" s="154"/>
      <c r="C12" s="154"/>
      <c r="D12" s="154"/>
      <c r="E12" s="154"/>
      <c r="F12" s="154"/>
      <c r="G12" s="154"/>
    </row>
    <row r="13" spans="1:8" s="128" customFormat="1" ht="14.25" customHeight="1" x14ac:dyDescent="0.2">
      <c r="A13" s="128" t="s">
        <v>1177</v>
      </c>
      <c r="B13" s="59">
        <v>7.537274750739396</v>
      </c>
      <c r="C13" s="59">
        <v>6.506031666247801</v>
      </c>
      <c r="D13" s="59">
        <v>7.7789254695433323</v>
      </c>
      <c r="E13" s="59">
        <v>7.9542135495625805</v>
      </c>
      <c r="F13" s="59">
        <v>7.4223966424113597</v>
      </c>
      <c r="G13" s="59">
        <v>7.5032545662550802</v>
      </c>
      <c r="H13" s="295"/>
    </row>
    <row r="14" spans="1:8" s="24" customFormat="1" ht="14.25" x14ac:dyDescent="0.2">
      <c r="A14" s="24" t="s">
        <v>619</v>
      </c>
      <c r="B14" s="59">
        <v>7.154617800408575</v>
      </c>
      <c r="C14" s="59">
        <v>7.647964312641367</v>
      </c>
      <c r="D14" s="59">
        <v>8.6096280023859055</v>
      </c>
      <c r="E14" s="59">
        <v>8.0293189056871448</v>
      </c>
      <c r="F14" s="59">
        <v>7.0367645054915107</v>
      </c>
      <c r="G14" s="59">
        <v>7.6334372164582431</v>
      </c>
    </row>
    <row r="15" spans="1:8" s="24" customFormat="1" ht="14.25" x14ac:dyDescent="0.2">
      <c r="A15" s="24" t="s">
        <v>826</v>
      </c>
      <c r="B15" s="59">
        <v>11.060462847211635</v>
      </c>
      <c r="C15" s="59">
        <v>11.626664991203821</v>
      </c>
      <c r="D15" s="59">
        <v>10.268123426975283</v>
      </c>
      <c r="E15" s="59">
        <v>10.596809413204635</v>
      </c>
      <c r="F15" s="59">
        <v>10.995285204262393</v>
      </c>
      <c r="G15" s="59">
        <v>10.91298802056623</v>
      </c>
    </row>
    <row r="16" spans="1:8" s="36" customFormat="1" ht="14.25" customHeight="1" x14ac:dyDescent="0.2">
      <c r="A16" s="24" t="s">
        <v>1176</v>
      </c>
      <c r="B16" s="59">
        <v>1.5900844589444159</v>
      </c>
      <c r="C16" s="59">
        <v>1.5895953757225436</v>
      </c>
      <c r="D16" s="59">
        <v>1.5188326519923765</v>
      </c>
      <c r="E16" s="59">
        <v>1.5034979624195053</v>
      </c>
      <c r="F16" s="59">
        <v>1.5289019704030742</v>
      </c>
      <c r="G16" s="59">
        <v>1.5253724670269702</v>
      </c>
    </row>
    <row r="17" spans="1:14" s="37" customFormat="1" ht="12.75" customHeight="1" x14ac:dyDescent="0.2">
      <c r="A17" s="129"/>
      <c r="B17" s="551"/>
      <c r="C17" s="551"/>
      <c r="D17" s="551"/>
      <c r="E17" s="551"/>
      <c r="F17" s="551"/>
      <c r="G17" s="551"/>
    </row>
    <row r="18" spans="1:14" s="183" customFormat="1" ht="15.75" x14ac:dyDescent="0.25">
      <c r="A18" s="26" t="s">
        <v>1014</v>
      </c>
      <c r="B18" s="550">
        <v>72.704820562856369</v>
      </c>
      <c r="C18" s="550">
        <v>72.482093490826855</v>
      </c>
      <c r="D18" s="550">
        <v>72.049987634025342</v>
      </c>
      <c r="E18" s="550">
        <v>72.127567838217502</v>
      </c>
      <c r="F18" s="550">
        <v>73.151554792467223</v>
      </c>
      <c r="G18" s="550">
        <v>72.553815403631972</v>
      </c>
      <c r="I18" s="308"/>
      <c r="J18" s="308"/>
      <c r="K18" s="308"/>
      <c r="L18" s="308"/>
      <c r="M18" s="308"/>
      <c r="N18" s="308"/>
    </row>
    <row r="19" spans="1:14" s="37" customFormat="1" ht="12.75" customHeight="1" x14ac:dyDescent="0.2">
      <c r="B19" s="154"/>
      <c r="C19" s="154"/>
      <c r="D19" s="154"/>
      <c r="E19" s="154"/>
      <c r="F19" s="154"/>
      <c r="G19" s="154"/>
    </row>
    <row r="20" spans="1:14" s="37" customFormat="1" ht="14.25" x14ac:dyDescent="0.2">
      <c r="A20" s="24" t="s">
        <v>1071</v>
      </c>
      <c r="B20" s="59">
        <v>2.10385096197823</v>
      </c>
      <c r="C20" s="59">
        <v>2.1880497612465444</v>
      </c>
      <c r="D20" s="59">
        <v>2.1531344108704191</v>
      </c>
      <c r="E20" s="59">
        <v>1.9249224606740012</v>
      </c>
      <c r="F20" s="59">
        <v>1.7428392336412939</v>
      </c>
      <c r="G20" s="59">
        <v>1.7252488592580904</v>
      </c>
    </row>
    <row r="21" spans="1:14" s="24" customFormat="1" ht="14.25" x14ac:dyDescent="0.2">
      <c r="A21" s="24" t="s">
        <v>1072</v>
      </c>
      <c r="B21" s="59">
        <v>6.6240814708662388</v>
      </c>
      <c r="C21" s="59">
        <v>6.6976627293289779</v>
      </c>
      <c r="D21" s="59">
        <v>6.8114698051995282</v>
      </c>
      <c r="E21" s="59">
        <v>6.5953629396792728</v>
      </c>
      <c r="F21" s="59">
        <v>6.7506063826887956</v>
      </c>
      <c r="G21" s="59">
        <v>6.5880310860388969</v>
      </c>
    </row>
    <row r="22" spans="1:14" s="24" customFormat="1" ht="14.25" x14ac:dyDescent="0.2">
      <c r="A22" s="24" t="s">
        <v>449</v>
      </c>
      <c r="B22" s="59">
        <v>3.1999878037625398</v>
      </c>
      <c r="C22" s="59">
        <v>2.5336139733601408</v>
      </c>
      <c r="D22" s="59">
        <v>2.3975442629151695</v>
      </c>
      <c r="E22" s="59">
        <v>2.3227026801485415</v>
      </c>
      <c r="F22" s="59">
        <v>2.2756384051453953</v>
      </c>
      <c r="G22" s="59">
        <v>2.2946335818638475</v>
      </c>
    </row>
    <row r="23" spans="1:14" s="24" customFormat="1" ht="14.25" x14ac:dyDescent="0.2">
      <c r="A23" s="24" t="s">
        <v>448</v>
      </c>
      <c r="B23" s="59">
        <v>2.4697380858005307</v>
      </c>
      <c r="C23" s="59">
        <v>2.5571751696406135</v>
      </c>
      <c r="D23" s="59">
        <v>2.4324599560644193</v>
      </c>
      <c r="E23" s="59">
        <v>2.4200614751248279</v>
      </c>
      <c r="F23" s="59">
        <v>2.4255307551849126</v>
      </c>
      <c r="G23" s="59">
        <v>2.3485476087156627</v>
      </c>
    </row>
    <row r="24" spans="1:14" s="24" customFormat="1" ht="14.25" x14ac:dyDescent="0.2">
      <c r="A24" s="24" t="s">
        <v>690</v>
      </c>
      <c r="B24" s="59">
        <v>17.637283897917495</v>
      </c>
      <c r="C24" s="59">
        <v>18.864664488564966</v>
      </c>
      <c r="D24" s="59">
        <v>18.132883308843855</v>
      </c>
      <c r="E24" s="59">
        <v>18.135161824225651</v>
      </c>
      <c r="F24" s="59">
        <v>18.241898999809226</v>
      </c>
      <c r="G24" s="59">
        <v>18.396517942851133</v>
      </c>
    </row>
    <row r="25" spans="1:14" s="24" customFormat="1" ht="14.25" x14ac:dyDescent="0.2">
      <c r="A25" s="24" t="s">
        <v>1358</v>
      </c>
      <c r="B25" s="59">
        <v>5.3953105466963445</v>
      </c>
      <c r="C25" s="59">
        <v>5.3169766272932897</v>
      </c>
      <c r="D25" s="59">
        <v>5.3930197710112457</v>
      </c>
      <c r="E25" s="59">
        <v>5.5021627560884028</v>
      </c>
      <c r="F25" s="59">
        <v>5.5364783473687078</v>
      </c>
      <c r="G25" s="59">
        <v>5.3453785159177878</v>
      </c>
    </row>
    <row r="26" spans="1:14" s="24" customFormat="1" ht="14.25" x14ac:dyDescent="0.2">
      <c r="A26" s="24" t="s">
        <v>166</v>
      </c>
      <c r="B26" s="59">
        <v>6.5920663475317856</v>
      </c>
      <c r="C26" s="59">
        <v>6.6316913797436534</v>
      </c>
      <c r="D26" s="59">
        <v>6.5685147737026632</v>
      </c>
      <c r="E26" s="59">
        <v>6.4910499450618238</v>
      </c>
      <c r="F26" s="59">
        <v>6.5775488512795359</v>
      </c>
      <c r="G26" s="59">
        <v>6.3789498599550285</v>
      </c>
    </row>
    <row r="27" spans="1:14" s="24" customFormat="1" ht="14.25" x14ac:dyDescent="0.2">
      <c r="A27" s="24" t="s">
        <v>341</v>
      </c>
      <c r="B27" s="59">
        <v>10.388145257188159</v>
      </c>
      <c r="C27" s="59">
        <v>10.47216637346067</v>
      </c>
      <c r="D27" s="59">
        <v>10.457250098200387</v>
      </c>
      <c r="E27" s="59">
        <v>10.306123868204009</v>
      </c>
      <c r="F27" s="59">
        <v>10.44749679775434</v>
      </c>
      <c r="G27" s="59">
        <v>10.522440069956739</v>
      </c>
    </row>
    <row r="28" spans="1:14" s="24" customFormat="1" ht="14.25" x14ac:dyDescent="0.2">
      <c r="A28" s="24" t="s">
        <v>679</v>
      </c>
      <c r="B28" s="59">
        <v>3.2502972832881052</v>
      </c>
      <c r="C28" s="59">
        <v>2.2870067856245289</v>
      </c>
      <c r="D28" s="59">
        <v>2.9169151985102637</v>
      </c>
      <c r="E28" s="59">
        <v>3.5716769357014706</v>
      </c>
      <c r="F28" s="59">
        <v>3.6219442400457851</v>
      </c>
      <c r="G28" s="59">
        <v>3.5359711757202783</v>
      </c>
    </row>
    <row r="29" spans="1:14" s="24" customFormat="1" ht="14.25" x14ac:dyDescent="0.2">
      <c r="A29" s="24" t="s">
        <v>342</v>
      </c>
      <c r="B29" s="59">
        <v>2.9819800591517516</v>
      </c>
      <c r="C29" s="59">
        <v>2.6561321940185976</v>
      </c>
      <c r="D29" s="59">
        <v>2.7321529889288159</v>
      </c>
      <c r="E29" s="59">
        <v>2.9555348474944019</v>
      </c>
      <c r="F29" s="59">
        <v>3.2417627340364645</v>
      </c>
      <c r="G29" s="59">
        <v>3.2650860651965234</v>
      </c>
    </row>
    <row r="30" spans="1:14" s="24" customFormat="1" ht="14.25" x14ac:dyDescent="0.2">
      <c r="A30" s="24" t="s">
        <v>450</v>
      </c>
      <c r="B30" s="59">
        <v>12.072750556453334</v>
      </c>
      <c r="C30" s="59">
        <v>12.344496104548881</v>
      </c>
      <c r="D30" s="59">
        <v>12.184122088540379</v>
      </c>
      <c r="E30" s="59">
        <v>12.104479895408836</v>
      </c>
      <c r="F30" s="59">
        <v>12.53917640966942</v>
      </c>
      <c r="G30" s="59">
        <v>12.335792338948282</v>
      </c>
    </row>
    <row r="31" spans="1:14" s="37" customFormat="1" ht="12" customHeight="1" x14ac:dyDescent="0.2">
      <c r="B31" s="177"/>
      <c r="C31" s="177"/>
      <c r="D31" s="177"/>
      <c r="E31" s="177"/>
      <c r="F31" s="249"/>
      <c r="G31" s="249"/>
    </row>
    <row r="32" spans="1:14" s="24" customFormat="1" ht="12.75" customHeight="1" x14ac:dyDescent="0.2">
      <c r="B32" s="19"/>
      <c r="C32" s="19"/>
      <c r="D32" s="19"/>
      <c r="E32" s="19"/>
      <c r="F32" s="191"/>
      <c r="G32" s="191"/>
    </row>
    <row r="33" spans="1:8" ht="12.75" customHeight="1" x14ac:dyDescent="0.2">
      <c r="A33" s="24"/>
      <c r="B33" s="33"/>
      <c r="C33" s="33"/>
      <c r="D33" s="33"/>
      <c r="E33" s="33"/>
      <c r="F33" s="33"/>
      <c r="G33" s="192"/>
    </row>
    <row r="34" spans="1:8" ht="14.25" x14ac:dyDescent="0.2">
      <c r="A34" s="24"/>
      <c r="H34" s="123"/>
    </row>
    <row r="67" spans="1:7" s="128" customFormat="1" ht="14.25" x14ac:dyDescent="0.2">
      <c r="A67" s="845" t="s">
        <v>2477</v>
      </c>
      <c r="B67" s="947"/>
      <c r="C67" s="947"/>
      <c r="D67" s="947"/>
      <c r="E67" s="947"/>
      <c r="F67" s="947"/>
      <c r="G67" s="947"/>
    </row>
  </sheetData>
  <customSheetViews>
    <customSheetView guid="{F67F5823-51D5-4D47-B100-5B47C1E6BCB9}" showPageBreaks="1" fitToPage="1" printArea="1">
      <selection activeCell="I22" sqref="I22"/>
      <pageMargins left="0.75" right="0.75" top="1" bottom="1" header="0.5" footer="0.5"/>
      <printOptions horizontalCentered="1"/>
      <pageSetup scale="68" firstPageNumber="33" orientation="portrait" verticalDpi="300" r:id="rId1"/>
      <headerFooter alignWithMargins="0">
        <oddFooter>&amp;C&amp;P</oddFooter>
      </headerFooter>
    </customSheetView>
    <customSheetView guid="{9014CDA8-C3FC-41E6-A045-DAEFC55B82B1}" showPageBreaks="1" fitToPage="1" printArea="1">
      <selection activeCell="I22" sqref="I22"/>
      <pageMargins left="0.75" right="0.75" top="1" bottom="1" header="0.5" footer="0.5"/>
      <printOptions horizontalCentered="1"/>
      <pageSetup scale="70" firstPageNumber="33" orientation="portrait" verticalDpi="300" r:id="rId2"/>
      <headerFooter alignWithMargins="0">
        <oddFooter>&amp;C&amp;P</oddFooter>
      </headerFooter>
    </customSheetView>
  </customSheetViews>
  <mergeCells count="5">
    <mergeCell ref="A67:G67"/>
    <mergeCell ref="A1:G1"/>
    <mergeCell ref="A3:G3"/>
    <mergeCell ref="A4:G4"/>
    <mergeCell ref="A5:G5"/>
  </mergeCells>
  <phoneticPr fontId="0" type="noConversion"/>
  <printOptions horizontalCentered="1"/>
  <pageMargins left="0.74803149606299202" right="0.74803149606299202" top="0.98425196850393704" bottom="0.98425196850393704" header="0.511811023622047" footer="0.511811023622047"/>
  <pageSetup scale="76" firstPageNumber="29" orientation="portrait" useFirstPageNumber="1" r:id="rId3"/>
  <headerFooter differentFirst="1" alignWithMargins="0"/>
  <drawing r:id="rId4"/>
  <legacyDrawingHF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9">
    <tabColor indexed="41"/>
    <pageSetUpPr fitToPage="1"/>
  </sheetPr>
  <dimension ref="A1:J41"/>
  <sheetViews>
    <sheetView zoomScaleNormal="100" workbookViewId="0">
      <selection sqref="A1:G1"/>
    </sheetView>
  </sheetViews>
  <sheetFormatPr defaultRowHeight="12.75" x14ac:dyDescent="0.2"/>
  <cols>
    <col min="1" max="1" width="10.5703125" customWidth="1"/>
    <col min="2" max="2" width="12.7109375" customWidth="1"/>
    <col min="3" max="3" width="12.7109375" bestFit="1" customWidth="1"/>
    <col min="4" max="4" width="12.7109375" customWidth="1"/>
    <col min="5" max="5" width="12.7109375" bestFit="1" customWidth="1"/>
    <col min="6" max="6" width="15.140625" bestFit="1" customWidth="1"/>
    <col min="7" max="7" width="13.5703125" customWidth="1"/>
  </cols>
  <sheetData>
    <row r="1" spans="1:10" ht="18" x14ac:dyDescent="0.25">
      <c r="A1" s="837" t="s">
        <v>407</v>
      </c>
      <c r="B1" s="837"/>
      <c r="C1" s="837"/>
      <c r="D1" s="837"/>
      <c r="E1" s="837"/>
      <c r="F1" s="837"/>
      <c r="G1" s="837"/>
    </row>
    <row r="2" spans="1:10" ht="18" customHeight="1" x14ac:dyDescent="0.25">
      <c r="A2" s="43"/>
      <c r="B2" s="2"/>
      <c r="C2" s="2"/>
      <c r="D2" s="2"/>
      <c r="E2" s="2"/>
      <c r="F2" s="2"/>
      <c r="G2" s="2"/>
    </row>
    <row r="3" spans="1:10" ht="18" x14ac:dyDescent="0.25">
      <c r="A3" s="837" t="s">
        <v>2581</v>
      </c>
      <c r="B3" s="837"/>
      <c r="C3" s="837"/>
      <c r="D3" s="837"/>
      <c r="E3" s="837"/>
      <c r="F3" s="837"/>
      <c r="G3" s="837"/>
    </row>
    <row r="4" spans="1:10" ht="18" x14ac:dyDescent="0.25">
      <c r="A4" s="837"/>
      <c r="B4" s="837"/>
      <c r="C4" s="837"/>
      <c r="D4" s="837"/>
      <c r="E4" s="837"/>
      <c r="F4" s="837"/>
      <c r="G4" s="837"/>
    </row>
    <row r="5" spans="1:10" ht="12.75" customHeight="1" x14ac:dyDescent="0.25">
      <c r="A5" s="14"/>
      <c r="B5" s="14"/>
      <c r="C5" s="14"/>
      <c r="D5" s="14"/>
      <c r="E5" s="14"/>
      <c r="F5" s="908" t="s">
        <v>626</v>
      </c>
      <c r="G5" s="908"/>
    </row>
    <row r="6" spans="1:10" s="24" customFormat="1" ht="15" x14ac:dyDescent="0.25">
      <c r="A6" s="28"/>
      <c r="B6" s="948" t="s">
        <v>269</v>
      </c>
      <c r="C6" s="949"/>
      <c r="D6" s="948" t="s">
        <v>1078</v>
      </c>
      <c r="E6" s="949"/>
      <c r="F6" s="908" t="s">
        <v>1867</v>
      </c>
      <c r="G6" s="908"/>
    </row>
    <row r="7" spans="1:10" s="1" customFormat="1" ht="15" x14ac:dyDescent="0.25">
      <c r="A7" s="29" t="s">
        <v>376</v>
      </c>
      <c r="B7" s="603" t="s">
        <v>72</v>
      </c>
      <c r="C7" s="604" t="s">
        <v>622</v>
      </c>
      <c r="D7" s="603" t="s">
        <v>72</v>
      </c>
      <c r="E7" s="604" t="s">
        <v>622</v>
      </c>
      <c r="F7" s="603" t="s">
        <v>72</v>
      </c>
      <c r="G7" s="604" t="s">
        <v>622</v>
      </c>
    </row>
    <row r="8" spans="1:10" s="15" customFormat="1" ht="15.75" x14ac:dyDescent="0.25">
      <c r="A8" s="29" t="s">
        <v>537</v>
      </c>
      <c r="B8" s="603" t="s">
        <v>652</v>
      </c>
      <c r="C8" s="604" t="s">
        <v>707</v>
      </c>
      <c r="D8" s="603" t="s">
        <v>652</v>
      </c>
      <c r="E8" s="604" t="s">
        <v>707</v>
      </c>
      <c r="F8" s="603" t="s">
        <v>652</v>
      </c>
      <c r="G8" s="604" t="s">
        <v>707</v>
      </c>
      <c r="J8" s="19"/>
    </row>
    <row r="9" spans="1:10" ht="4.5" customHeight="1" thickBot="1" x14ac:dyDescent="0.25">
      <c r="A9" s="22"/>
      <c r="B9" s="605"/>
      <c r="C9" s="606"/>
      <c r="D9" s="605"/>
      <c r="E9" s="606"/>
      <c r="F9" s="605"/>
      <c r="G9" s="606"/>
    </row>
    <row r="10" spans="1:10" ht="4.5" customHeight="1" x14ac:dyDescent="0.2">
      <c r="B10" s="607"/>
      <c r="C10" s="608"/>
      <c r="D10" s="607"/>
      <c r="E10" s="608"/>
      <c r="F10" s="607"/>
      <c r="G10" s="608"/>
    </row>
    <row r="11" spans="1:10" s="24" customFormat="1" ht="14.25" x14ac:dyDescent="0.2">
      <c r="A11" s="19" t="s">
        <v>2582</v>
      </c>
      <c r="B11" s="488">
        <v>91.3</v>
      </c>
      <c r="C11" s="609">
        <v>1</v>
      </c>
      <c r="D11" s="488">
        <v>90.1</v>
      </c>
      <c r="E11" s="609">
        <v>-0.4</v>
      </c>
      <c r="F11" s="488">
        <v>90.7</v>
      </c>
      <c r="G11" s="609">
        <v>-0.1</v>
      </c>
    </row>
    <row r="12" spans="1:10" s="24" customFormat="1" ht="14.25" x14ac:dyDescent="0.2">
      <c r="A12" s="19" t="s">
        <v>2583</v>
      </c>
      <c r="B12" s="488">
        <v>92.9</v>
      </c>
      <c r="C12" s="609">
        <v>1.8</v>
      </c>
      <c r="D12" s="488">
        <v>91.2</v>
      </c>
      <c r="E12" s="609">
        <v>1.2</v>
      </c>
      <c r="F12" s="488">
        <v>91.7</v>
      </c>
      <c r="G12" s="609">
        <v>1.1000000000000001</v>
      </c>
    </row>
    <row r="13" spans="1:10" s="24" customFormat="1" ht="14.25" x14ac:dyDescent="0.2">
      <c r="A13" s="19" t="s">
        <v>2584</v>
      </c>
      <c r="B13" s="488">
        <v>95.4</v>
      </c>
      <c r="C13" s="609">
        <v>2.7</v>
      </c>
      <c r="D13" s="488">
        <v>94.9</v>
      </c>
      <c r="E13" s="609">
        <v>4.0999999999999996</v>
      </c>
      <c r="F13" s="488">
        <v>95.1</v>
      </c>
      <c r="G13" s="609">
        <v>3.7</v>
      </c>
    </row>
    <row r="14" spans="1:10" s="24" customFormat="1" ht="14.25" x14ac:dyDescent="0.2">
      <c r="A14" s="19" t="s">
        <v>2585</v>
      </c>
      <c r="B14" s="488">
        <v>97.8</v>
      </c>
      <c r="C14" s="609">
        <v>2.5</v>
      </c>
      <c r="D14" s="488">
        <v>97.4</v>
      </c>
      <c r="E14" s="609">
        <v>2.6</v>
      </c>
      <c r="F14" s="488">
        <v>97.5</v>
      </c>
      <c r="G14" s="609">
        <v>2.5</v>
      </c>
    </row>
    <row r="15" spans="1:10" s="24" customFormat="1" ht="14.25" x14ac:dyDescent="0.2">
      <c r="A15" s="19" t="s">
        <v>2586</v>
      </c>
      <c r="B15" s="488">
        <v>100</v>
      </c>
      <c r="C15" s="609">
        <v>2.2000000000000002</v>
      </c>
      <c r="D15" s="488">
        <v>100</v>
      </c>
      <c r="E15" s="609">
        <v>2.7</v>
      </c>
      <c r="F15" s="488">
        <v>100</v>
      </c>
      <c r="G15" s="609">
        <v>2.6</v>
      </c>
    </row>
    <row r="16" spans="1:10" s="24" customFormat="1" ht="14.25" x14ac:dyDescent="0.2">
      <c r="A16" s="19" t="s">
        <v>2587</v>
      </c>
      <c r="B16" s="488">
        <v>102.8</v>
      </c>
      <c r="C16" s="609">
        <v>2.8</v>
      </c>
      <c r="D16" s="488">
        <v>103.5</v>
      </c>
      <c r="E16" s="609">
        <v>3.5</v>
      </c>
      <c r="F16" s="488">
        <v>103.2</v>
      </c>
      <c r="G16" s="609">
        <v>3.2</v>
      </c>
    </row>
    <row r="17" spans="1:8" s="24" customFormat="1" ht="14.25" x14ac:dyDescent="0.2">
      <c r="A17" s="19" t="s">
        <v>2588</v>
      </c>
      <c r="B17" s="488">
        <v>104.7</v>
      </c>
      <c r="C17" s="609">
        <v>1.8</v>
      </c>
      <c r="D17" s="488">
        <v>105.8</v>
      </c>
      <c r="E17" s="609">
        <v>2.2000000000000002</v>
      </c>
      <c r="F17" s="488">
        <v>105.4</v>
      </c>
      <c r="G17" s="609">
        <v>2.1</v>
      </c>
    </row>
    <row r="18" spans="1:8" s="24" customFormat="1" ht="14.25" x14ac:dyDescent="0.2">
      <c r="A18" s="19" t="s">
        <v>2589</v>
      </c>
      <c r="B18" s="488">
        <v>107</v>
      </c>
      <c r="C18" s="609">
        <v>2.2000000000000002</v>
      </c>
      <c r="D18" s="488">
        <v>109.1</v>
      </c>
      <c r="E18" s="609">
        <v>3.1</v>
      </c>
      <c r="F18" s="488">
        <v>108.5</v>
      </c>
      <c r="G18" s="609">
        <v>2.9</v>
      </c>
    </row>
    <row r="19" spans="1:8" s="24" customFormat="1" ht="14.25" x14ac:dyDescent="0.2">
      <c r="A19" s="19" t="s">
        <v>2590</v>
      </c>
      <c r="B19" s="488">
        <v>109.1</v>
      </c>
      <c r="C19" s="609">
        <v>2</v>
      </c>
      <c r="D19" s="488">
        <v>111.6</v>
      </c>
      <c r="E19" s="609">
        <v>2.2999999999999998</v>
      </c>
      <c r="F19" s="488">
        <v>111</v>
      </c>
      <c r="G19" s="609">
        <v>2.2999999999999998</v>
      </c>
      <c r="H19" s="24" t="s">
        <v>987</v>
      </c>
    </row>
    <row r="20" spans="1:8" s="24" customFormat="1" ht="14.25" x14ac:dyDescent="0.2">
      <c r="A20" s="19" t="s">
        <v>2591</v>
      </c>
      <c r="B20" s="488">
        <v>111.5</v>
      </c>
      <c r="C20" s="609">
        <v>2.2000000000000002</v>
      </c>
      <c r="D20" s="488">
        <v>113.6</v>
      </c>
      <c r="E20" s="609">
        <v>1.8</v>
      </c>
      <c r="F20" s="488">
        <v>113.2</v>
      </c>
      <c r="G20" s="609">
        <v>2</v>
      </c>
    </row>
    <row r="21" spans="1:8" s="24" customFormat="1" ht="14.25" x14ac:dyDescent="0.2">
      <c r="A21" s="19" t="s">
        <v>2592</v>
      </c>
      <c r="B21" s="488">
        <v>114.1</v>
      </c>
      <c r="C21" s="609">
        <v>2.2999999999999998</v>
      </c>
      <c r="D21" s="488">
        <v>117.5</v>
      </c>
      <c r="E21" s="609">
        <v>3.4</v>
      </c>
      <c r="F21" s="488">
        <v>116.9</v>
      </c>
      <c r="G21" s="609">
        <v>3.3</v>
      </c>
    </row>
    <row r="22" spans="1:8" ht="14.25" x14ac:dyDescent="0.2">
      <c r="A22" s="19" t="s">
        <v>2531</v>
      </c>
      <c r="B22" s="488">
        <v>114.4</v>
      </c>
      <c r="C22" s="609">
        <v>0.3</v>
      </c>
      <c r="D22" s="488">
        <v>117.3</v>
      </c>
      <c r="E22" s="609">
        <v>-0.2</v>
      </c>
      <c r="F22" s="488">
        <v>117.1</v>
      </c>
      <c r="G22" s="609">
        <v>0.2</v>
      </c>
    </row>
    <row r="23" spans="1:8" s="28" customFormat="1" ht="15" x14ac:dyDescent="0.25">
      <c r="A23" s="19" t="s">
        <v>2532</v>
      </c>
      <c r="B23" s="488">
        <v>116.5</v>
      </c>
      <c r="C23" s="609">
        <v>1.8</v>
      </c>
      <c r="D23" s="488">
        <v>119.5</v>
      </c>
      <c r="E23" s="609">
        <v>1.9</v>
      </c>
      <c r="F23" s="488">
        <v>119.2</v>
      </c>
      <c r="G23" s="609">
        <v>1.8</v>
      </c>
    </row>
    <row r="24" spans="1:8" s="28" customFormat="1" ht="15" x14ac:dyDescent="0.25">
      <c r="A24" s="19" t="s">
        <v>2533</v>
      </c>
      <c r="B24" s="488">
        <v>119.9</v>
      </c>
      <c r="C24" s="609">
        <v>2.9</v>
      </c>
      <c r="D24" s="488">
        <v>123</v>
      </c>
      <c r="E24" s="609">
        <v>2.9</v>
      </c>
      <c r="F24" s="488">
        <v>122.4</v>
      </c>
      <c r="G24" s="609">
        <v>2.7</v>
      </c>
    </row>
    <row r="25" spans="1:8" s="24" customFormat="1" ht="14.25" x14ac:dyDescent="0.2">
      <c r="A25" s="19" t="s">
        <v>2534</v>
      </c>
      <c r="B25" s="488">
        <v>121.7</v>
      </c>
      <c r="C25" s="609">
        <v>1.5</v>
      </c>
      <c r="D25" s="488">
        <v>125.5</v>
      </c>
      <c r="E25" s="609">
        <v>2</v>
      </c>
      <c r="F25" s="488">
        <v>124.7</v>
      </c>
      <c r="G25" s="609">
        <v>1.9</v>
      </c>
    </row>
    <row r="26" spans="1:8" ht="14.25" x14ac:dyDescent="0.2">
      <c r="A26" s="19" t="s">
        <v>2535</v>
      </c>
      <c r="B26" s="488">
        <v>122.8</v>
      </c>
      <c r="C26" s="609">
        <v>0.9</v>
      </c>
      <c r="D26" s="488">
        <v>128</v>
      </c>
      <c r="E26" s="609">
        <v>2</v>
      </c>
      <c r="F26" s="488">
        <v>127.2</v>
      </c>
      <c r="G26" s="609">
        <v>2</v>
      </c>
    </row>
    <row r="27" spans="1:8" ht="15" customHeight="1" x14ac:dyDescent="0.2">
      <c r="A27" s="19" t="s">
        <v>1552</v>
      </c>
      <c r="B27" s="488">
        <v>125.2</v>
      </c>
      <c r="C27" s="609">
        <v>2</v>
      </c>
      <c r="D27" s="488">
        <v>130.1</v>
      </c>
      <c r="E27" s="609">
        <v>1.6</v>
      </c>
      <c r="F27" s="488">
        <v>129.30000000000001</v>
      </c>
      <c r="G27" s="609">
        <v>1.7</v>
      </c>
    </row>
    <row r="28" spans="1:8" ht="14.25" customHeight="1" x14ac:dyDescent="0.2">
      <c r="A28" s="19" t="s">
        <v>1623</v>
      </c>
      <c r="B28" s="488">
        <v>126.6</v>
      </c>
      <c r="C28" s="609">
        <v>1.1000000000000001</v>
      </c>
      <c r="D28" s="488">
        <v>129.30000000000001</v>
      </c>
      <c r="E28" s="609">
        <v>-0.6</v>
      </c>
      <c r="F28" s="488">
        <v>128.80000000000001</v>
      </c>
      <c r="G28" s="609">
        <v>-0.4</v>
      </c>
    </row>
    <row r="29" spans="1:8" ht="14.25" customHeight="1" x14ac:dyDescent="0.2">
      <c r="A29" s="19" t="s">
        <v>1646</v>
      </c>
      <c r="B29" s="488">
        <v>128.4</v>
      </c>
      <c r="C29" s="609">
        <v>1.4</v>
      </c>
      <c r="D29" s="488">
        <v>130.80000000000001</v>
      </c>
      <c r="E29" s="609">
        <v>1.2</v>
      </c>
      <c r="F29" s="488">
        <v>130.30000000000001</v>
      </c>
      <c r="G29" s="609">
        <v>1.2</v>
      </c>
    </row>
    <row r="30" spans="1:8" ht="14.25" customHeight="1" x14ac:dyDescent="0.2">
      <c r="A30" s="19" t="s">
        <v>1745</v>
      </c>
      <c r="B30" s="488">
        <v>130.4</v>
      </c>
      <c r="C30" s="609">
        <v>1.6</v>
      </c>
      <c r="D30" s="488">
        <v>133.19999999999999</v>
      </c>
      <c r="E30" s="609">
        <v>1.8</v>
      </c>
      <c r="F30" s="488">
        <v>132.5</v>
      </c>
      <c r="G30" s="609">
        <v>1.7</v>
      </c>
    </row>
    <row r="31" spans="1:8" ht="14.25" customHeight="1" x14ac:dyDescent="0.2">
      <c r="A31" s="19" t="s">
        <v>1855</v>
      </c>
      <c r="B31" s="488">
        <v>133.4</v>
      </c>
      <c r="C31" s="609">
        <v>2.2999999999999998</v>
      </c>
      <c r="D31" s="488">
        <v>136.30000000000001</v>
      </c>
      <c r="E31" s="609">
        <v>2.2999999999999998</v>
      </c>
      <c r="F31" s="488">
        <v>135.69999999999999</v>
      </c>
      <c r="G31" s="609">
        <v>2.4</v>
      </c>
    </row>
    <row r="32" spans="1:8" ht="14.25" customHeight="1" x14ac:dyDescent="0.2">
      <c r="A32" s="19" t="s">
        <v>2523</v>
      </c>
      <c r="B32" s="488">
        <v>136</v>
      </c>
      <c r="C32" s="609">
        <v>1.9</v>
      </c>
      <c r="D32" s="488">
        <v>137.9</v>
      </c>
      <c r="E32" s="609">
        <v>1.2</v>
      </c>
      <c r="F32" s="488">
        <v>137.19999999999999</v>
      </c>
      <c r="G32" s="609">
        <v>1.1000000000000001</v>
      </c>
    </row>
    <row r="33" spans="1:7" ht="14.25" customHeight="1" x14ac:dyDescent="0.2">
      <c r="A33" s="19" t="s">
        <v>2524</v>
      </c>
      <c r="B33" s="488">
        <v>137</v>
      </c>
      <c r="C33" s="609">
        <v>0.7</v>
      </c>
      <c r="D33" s="488">
        <v>137.9</v>
      </c>
      <c r="E33" s="609">
        <v>0</v>
      </c>
      <c r="F33" s="488">
        <v>137.4</v>
      </c>
      <c r="G33" s="609">
        <v>0.1</v>
      </c>
    </row>
    <row r="34" spans="1:7" ht="14.25" customHeight="1" x14ac:dyDescent="0.2">
      <c r="A34" s="19" t="s">
        <v>2525</v>
      </c>
      <c r="B34" s="488">
        <v>141.6</v>
      </c>
      <c r="C34" s="609">
        <v>3.4</v>
      </c>
      <c r="D34" s="488">
        <v>144.9</v>
      </c>
      <c r="E34" s="609">
        <v>5.0999999999999996</v>
      </c>
      <c r="F34" s="488">
        <v>144.30000000000001</v>
      </c>
      <c r="G34" s="609">
        <v>5</v>
      </c>
    </row>
    <row r="35" spans="1:7" ht="14.25" customHeight="1" x14ac:dyDescent="0.2">
      <c r="A35" s="19" t="s">
        <v>2526</v>
      </c>
      <c r="B35" s="488">
        <v>151.19999999999999</v>
      </c>
      <c r="C35" s="609">
        <v>6.8</v>
      </c>
      <c r="D35" s="488">
        <v>157.80000000000001</v>
      </c>
      <c r="E35" s="609">
        <v>8.9</v>
      </c>
      <c r="F35" s="488">
        <v>157.9</v>
      </c>
      <c r="G35" s="609">
        <v>9.4</v>
      </c>
    </row>
    <row r="36" spans="1:7" ht="14.25" customHeight="1" x14ac:dyDescent="0.2">
      <c r="A36" s="19" t="s">
        <v>2527</v>
      </c>
      <c r="B36" s="488">
        <v>157.1</v>
      </c>
      <c r="C36" s="609">
        <v>3.9</v>
      </c>
      <c r="D36" s="488">
        <v>162.30000000000001</v>
      </c>
      <c r="E36" s="609">
        <v>2.9</v>
      </c>
      <c r="F36" s="488">
        <v>162.69999999999999</v>
      </c>
      <c r="G36" s="609">
        <v>3</v>
      </c>
    </row>
    <row r="37" spans="1:7" ht="14.25" customHeight="1" x14ac:dyDescent="0.2">
      <c r="A37" s="19" t="s">
        <v>2528</v>
      </c>
      <c r="B37" s="488">
        <v>160.9</v>
      </c>
      <c r="C37" s="609">
        <v>2.4</v>
      </c>
      <c r="D37" s="488">
        <v>165.3</v>
      </c>
      <c r="E37" s="609">
        <v>1.8</v>
      </c>
      <c r="F37" s="488">
        <v>166.1</v>
      </c>
      <c r="G37" s="609">
        <v>2.1</v>
      </c>
    </row>
    <row r="38" spans="1:7" ht="12.75" customHeight="1" x14ac:dyDescent="0.2"/>
    <row r="40" spans="1:7" ht="29.25" customHeight="1" x14ac:dyDescent="0.2">
      <c r="A40" s="892" t="s">
        <v>1794</v>
      </c>
      <c r="B40" s="892"/>
      <c r="C40" s="892"/>
      <c r="D40" s="892"/>
      <c r="E40" s="892"/>
      <c r="F40" s="892"/>
      <c r="G40" s="892"/>
    </row>
    <row r="41" spans="1:7" ht="14.25" x14ac:dyDescent="0.2">
      <c r="A41" s="24"/>
    </row>
  </sheetData>
  <customSheetViews>
    <customSheetView guid="{F67F5823-51D5-4D47-B100-5B47C1E6BCB9}" showPageBreaks="1" fitToPage="1" printArea="1">
      <selection activeCell="C38" sqref="C38"/>
      <pageMargins left="0.75" right="0.75" top="1" bottom="1" header="0.5" footer="0.5"/>
      <printOptions horizontalCentered="1"/>
      <pageSetup scale="86" firstPageNumber="33" orientation="portrait" verticalDpi="300" r:id="rId1"/>
      <headerFooter alignWithMargins="0">
        <oddFooter>&amp;C&amp;P</oddFooter>
      </headerFooter>
    </customSheetView>
    <customSheetView guid="{9014CDA8-C3FC-41E6-A045-DAEFC55B82B1}" showPageBreaks="1" fitToPage="1" printArea="1">
      <selection activeCell="A4" sqref="A4:G4"/>
      <pageMargins left="0.75" right="0.75" top="1" bottom="1" header="0.5" footer="0.5"/>
      <printOptions horizontalCentered="1"/>
      <pageSetup scale="88" firstPageNumber="33" orientation="portrait" verticalDpi="300" r:id="rId2"/>
      <headerFooter alignWithMargins="0">
        <oddFooter>&amp;C&amp;P</oddFooter>
      </headerFooter>
    </customSheetView>
  </customSheetViews>
  <mergeCells count="8">
    <mergeCell ref="A40:G40"/>
    <mergeCell ref="B6:C6"/>
    <mergeCell ref="D6:E6"/>
    <mergeCell ref="A1:G1"/>
    <mergeCell ref="A3:G3"/>
    <mergeCell ref="A4:G4"/>
    <mergeCell ref="F6:G6"/>
    <mergeCell ref="F5:G5"/>
  </mergeCells>
  <phoneticPr fontId="0" type="noConversion"/>
  <hyperlinks>
    <hyperlink ref="A40:G40" r:id="rId3" display="Source: Statistics Canada. Table 18-10-0005-01 Consumer Price Index, annual average, not seasonally adjusted" xr:uid="{00000000-0004-0000-2700-000000000000}"/>
  </hyperlinks>
  <printOptions horizontalCentered="1"/>
  <pageMargins left="0.74803149606299202" right="0.74803149606299202" top="0.98425196850393704" bottom="0.98425196850393704" header="0.511811023622047" footer="0.511811023622047"/>
  <pageSetup firstPageNumber="29" orientation="portrait" useFirstPageNumber="1" r:id="rId4"/>
  <headerFooter differentFirst="1" alignWithMargins="0"/>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7">
    <tabColor rgb="FFFF66CC"/>
    <pageSetUpPr fitToPage="1"/>
  </sheetPr>
  <dimension ref="A1:W84"/>
  <sheetViews>
    <sheetView zoomScaleNormal="100" workbookViewId="0">
      <selection sqref="A1:T1"/>
    </sheetView>
  </sheetViews>
  <sheetFormatPr defaultRowHeight="12.75" x14ac:dyDescent="0.2"/>
  <cols>
    <col min="1" max="1" width="24.42578125" style="2" customWidth="1"/>
    <col min="2" max="5" width="10.5703125" customWidth="1"/>
    <col min="6" max="6" width="9.28515625" customWidth="1"/>
    <col min="7" max="7" width="2.140625" customWidth="1"/>
    <col min="8" max="8" width="9.28515625" customWidth="1"/>
    <col min="9" max="9" width="2.140625" customWidth="1"/>
    <col min="10" max="12" width="10.5703125" customWidth="1"/>
    <col min="13" max="13" width="9.28515625" customWidth="1"/>
    <col min="14" max="14" width="2.140625" customWidth="1"/>
    <col min="15" max="15" width="9.28515625" customWidth="1"/>
    <col min="16" max="16" width="2.140625" customWidth="1"/>
    <col min="17" max="17" width="9.28515625" customWidth="1"/>
    <col min="18" max="18" width="2.140625" customWidth="1"/>
    <col min="19" max="19" width="9.28515625" customWidth="1"/>
    <col min="20" max="20" width="2.140625" customWidth="1"/>
  </cols>
  <sheetData>
    <row r="1" spans="1:20" s="1" customFormat="1" ht="18" x14ac:dyDescent="0.25">
      <c r="A1" s="837" t="s">
        <v>516</v>
      </c>
      <c r="B1" s="837"/>
      <c r="C1" s="837"/>
      <c r="D1" s="837"/>
      <c r="E1" s="837"/>
      <c r="F1" s="837"/>
      <c r="G1" s="837"/>
      <c r="H1" s="837"/>
      <c r="I1" s="837"/>
      <c r="J1" s="837"/>
      <c r="K1" s="837"/>
      <c r="L1" s="837"/>
      <c r="M1" s="837"/>
      <c r="N1" s="837"/>
      <c r="O1" s="837"/>
      <c r="P1" s="837"/>
      <c r="Q1" s="837"/>
      <c r="R1" s="837"/>
      <c r="S1" s="837"/>
      <c r="T1" s="837"/>
    </row>
    <row r="2" spans="1:20" s="1" customFormat="1" ht="18" customHeight="1" x14ac:dyDescent="0.2">
      <c r="A2" s="2"/>
      <c r="B2" s="2"/>
      <c r="C2" s="2"/>
      <c r="D2" s="2"/>
      <c r="E2" s="2"/>
      <c r="F2" s="2"/>
      <c r="G2" s="2"/>
      <c r="H2" s="2"/>
      <c r="I2" s="2"/>
      <c r="J2" s="2"/>
      <c r="K2" s="2"/>
      <c r="L2" s="2"/>
      <c r="M2" s="116"/>
      <c r="N2" s="116"/>
      <c r="O2" s="2"/>
      <c r="P2" s="2"/>
    </row>
    <row r="3" spans="1:20" s="1" customFormat="1" ht="18" x14ac:dyDescent="0.25">
      <c r="A3" s="837" t="s">
        <v>2537</v>
      </c>
      <c r="B3" s="837"/>
      <c r="C3" s="837"/>
      <c r="D3" s="837"/>
      <c r="E3" s="837"/>
      <c r="F3" s="837"/>
      <c r="G3" s="837"/>
      <c r="H3" s="837"/>
      <c r="I3" s="837"/>
      <c r="J3" s="837"/>
      <c r="K3" s="837"/>
      <c r="L3" s="837"/>
      <c r="M3" s="837"/>
      <c r="N3" s="837"/>
      <c r="O3" s="837"/>
      <c r="P3" s="837"/>
      <c r="Q3" s="837"/>
      <c r="R3" s="837"/>
      <c r="S3" s="837"/>
    </row>
    <row r="4" spans="1:20" s="1" customFormat="1" ht="18" x14ac:dyDescent="0.25">
      <c r="A4" s="837" t="s">
        <v>381</v>
      </c>
      <c r="B4" s="837"/>
      <c r="C4" s="837"/>
      <c r="D4" s="837"/>
      <c r="E4" s="837"/>
      <c r="F4" s="837"/>
      <c r="G4" s="837"/>
      <c r="H4" s="837"/>
      <c r="I4" s="837"/>
      <c r="J4" s="837"/>
      <c r="K4" s="837"/>
      <c r="L4" s="837"/>
      <c r="M4" s="837"/>
      <c r="N4" s="837"/>
      <c r="O4" s="837"/>
      <c r="P4" s="837"/>
      <c r="Q4" s="837"/>
      <c r="R4" s="837"/>
      <c r="S4" s="837"/>
    </row>
    <row r="5" spans="1:20" s="1" customFormat="1" ht="12.75" customHeight="1" x14ac:dyDescent="0.2">
      <c r="A5" s="2"/>
      <c r="B5" s="2"/>
      <c r="C5" s="2"/>
      <c r="D5" s="2"/>
      <c r="E5" s="2"/>
      <c r="F5" s="2"/>
      <c r="G5" s="2"/>
      <c r="M5" s="5"/>
      <c r="N5" s="5"/>
    </row>
    <row r="6" spans="1:20" s="15" customFormat="1" ht="18.75" x14ac:dyDescent="0.25">
      <c r="A6" s="10" t="s">
        <v>919</v>
      </c>
      <c r="B6" s="15" t="s">
        <v>2534</v>
      </c>
      <c r="C6" s="15" t="s">
        <v>2535</v>
      </c>
      <c r="D6" s="15" t="s">
        <v>1552</v>
      </c>
      <c r="E6" s="15" t="s">
        <v>1623</v>
      </c>
      <c r="F6" s="848" t="s">
        <v>1646</v>
      </c>
      <c r="G6" s="848"/>
      <c r="H6" s="848" t="s">
        <v>1745</v>
      </c>
      <c r="I6" s="848"/>
      <c r="J6" s="15" t="s">
        <v>1855</v>
      </c>
      <c r="K6" s="15" t="s">
        <v>2523</v>
      </c>
      <c r="L6" s="15" t="s">
        <v>2524</v>
      </c>
      <c r="M6" s="32" t="s">
        <v>2525</v>
      </c>
      <c r="N6" s="670" t="s">
        <v>1968</v>
      </c>
      <c r="O6" s="32" t="s">
        <v>2526</v>
      </c>
      <c r="P6" s="670" t="s">
        <v>1968</v>
      </c>
      <c r="Q6" s="32" t="s">
        <v>2527</v>
      </c>
      <c r="R6" s="670" t="s">
        <v>1968</v>
      </c>
      <c r="S6" s="32" t="s">
        <v>2528</v>
      </c>
      <c r="T6" s="670" t="s">
        <v>1970</v>
      </c>
    </row>
    <row r="7" spans="1:20" s="1" customFormat="1" ht="4.5" customHeight="1" thickBot="1" x14ac:dyDescent="0.25">
      <c r="A7" s="16"/>
      <c r="B7" s="16"/>
      <c r="C7" s="16"/>
      <c r="D7" s="16"/>
      <c r="E7" s="16"/>
      <c r="F7" s="16"/>
      <c r="G7" s="16"/>
      <c r="H7" s="16"/>
      <c r="I7" s="16"/>
      <c r="J7" s="16"/>
      <c r="K7" s="16"/>
      <c r="L7" s="16"/>
      <c r="M7" s="16"/>
      <c r="N7" s="16"/>
      <c r="O7" s="16"/>
      <c r="P7" s="16"/>
      <c r="Q7" s="16"/>
      <c r="R7" s="16"/>
      <c r="S7" s="16"/>
      <c r="T7" s="16"/>
    </row>
    <row r="8" spans="1:20" s="1" customFormat="1" ht="4.5" customHeight="1" x14ac:dyDescent="0.2">
      <c r="A8" s="2"/>
    </row>
    <row r="9" spans="1:20" s="1" customFormat="1" ht="14.25" x14ac:dyDescent="0.2">
      <c r="A9" s="9" t="s">
        <v>920</v>
      </c>
      <c r="B9" s="12">
        <v>869</v>
      </c>
      <c r="C9" s="12">
        <v>928</v>
      </c>
      <c r="D9" s="12">
        <v>841</v>
      </c>
      <c r="E9" s="12">
        <v>778</v>
      </c>
      <c r="F9" s="840">
        <v>815</v>
      </c>
      <c r="G9" s="840"/>
      <c r="H9" s="840">
        <v>874</v>
      </c>
      <c r="I9" s="840"/>
      <c r="J9" s="12">
        <v>832</v>
      </c>
      <c r="K9" s="12">
        <v>874</v>
      </c>
      <c r="L9" s="12">
        <v>826</v>
      </c>
      <c r="M9" s="840">
        <v>458</v>
      </c>
      <c r="N9" s="840"/>
      <c r="O9" s="840">
        <v>712</v>
      </c>
      <c r="P9" s="840"/>
      <c r="Q9" s="840">
        <v>983</v>
      </c>
      <c r="R9" s="840"/>
      <c r="S9" s="840">
        <v>850</v>
      </c>
      <c r="T9" s="840"/>
    </row>
    <row r="10" spans="1:20" s="185" customFormat="1" ht="12" x14ac:dyDescent="0.2">
      <c r="A10" s="165" t="s">
        <v>71</v>
      </c>
      <c r="B10" s="154">
        <v>-2.1</v>
      </c>
      <c r="C10" s="154">
        <v>6.7894131185270323</v>
      </c>
      <c r="D10" s="154">
        <v>-9.375</v>
      </c>
      <c r="E10" s="154">
        <v>-7.4910820451843048</v>
      </c>
      <c r="F10" s="859">
        <v>4.7557840616966551</v>
      </c>
      <c r="G10" s="859"/>
      <c r="H10" s="859">
        <v>7.2392638036809842</v>
      </c>
      <c r="I10" s="859"/>
      <c r="J10" s="154">
        <v>-4.8054919908466776</v>
      </c>
      <c r="K10" s="154">
        <v>5.0480769230769162</v>
      </c>
      <c r="L10" s="154">
        <v>-5.4919908466819267</v>
      </c>
      <c r="M10" s="859">
        <v>-44.552058111380141</v>
      </c>
      <c r="N10" s="859"/>
      <c r="O10" s="859">
        <v>55.4585152838428</v>
      </c>
      <c r="P10" s="859"/>
      <c r="Q10" s="859">
        <v>38.061797752808978</v>
      </c>
      <c r="R10" s="859"/>
      <c r="S10" s="859">
        <v>-13.530010172939978</v>
      </c>
      <c r="T10" s="859"/>
    </row>
    <row r="11" spans="1:20" s="1" customFormat="1" ht="12.75" customHeight="1" x14ac:dyDescent="0.2">
      <c r="A11" s="9"/>
      <c r="B11" s="127"/>
      <c r="C11" s="127"/>
      <c r="D11" s="127"/>
      <c r="E11" s="127"/>
      <c r="F11" s="127"/>
      <c r="G11" s="127"/>
      <c r="H11" s="127"/>
      <c r="I11" s="127"/>
      <c r="J11" s="127"/>
      <c r="K11" s="127"/>
      <c r="L11" s="127"/>
      <c r="M11" s="108"/>
      <c r="N11" s="108"/>
      <c r="O11" s="127"/>
      <c r="P11" s="127"/>
      <c r="Q11" s="127"/>
      <c r="R11" s="127"/>
      <c r="S11" s="127"/>
    </row>
    <row r="12" spans="1:20" s="1" customFormat="1" ht="12.75" customHeight="1" x14ac:dyDescent="0.2">
      <c r="A12" s="9" t="s">
        <v>1636</v>
      </c>
      <c r="B12" s="12">
        <v>1315</v>
      </c>
      <c r="C12" s="12">
        <v>1409</v>
      </c>
      <c r="D12" s="12">
        <v>1421</v>
      </c>
      <c r="E12" s="12">
        <v>1346</v>
      </c>
      <c r="F12" s="840">
        <v>1400</v>
      </c>
      <c r="G12" s="840"/>
      <c r="H12" s="840">
        <v>1343</v>
      </c>
      <c r="I12" s="840"/>
      <c r="J12" s="12">
        <v>1314</v>
      </c>
      <c r="K12" s="12">
        <v>1326</v>
      </c>
      <c r="L12" s="12">
        <v>1309</v>
      </c>
      <c r="M12" s="840">
        <v>1464</v>
      </c>
      <c r="N12" s="840"/>
      <c r="O12" s="840">
        <v>1326</v>
      </c>
      <c r="P12" s="840"/>
      <c r="Q12" s="840">
        <v>1336</v>
      </c>
      <c r="R12" s="840"/>
      <c r="S12" s="840">
        <v>1417</v>
      </c>
      <c r="T12" s="840"/>
    </row>
    <row r="13" spans="1:20" s="1" customFormat="1" ht="12.75" customHeight="1" x14ac:dyDescent="0.2">
      <c r="A13" s="165" t="s">
        <v>71</v>
      </c>
      <c r="B13" s="154">
        <v>-8.6170952050034781</v>
      </c>
      <c r="C13" s="154">
        <v>7.1482889733840205</v>
      </c>
      <c r="D13" s="154">
        <v>0.85166784953867314</v>
      </c>
      <c r="E13" s="154">
        <v>-5.2779732582688199</v>
      </c>
      <c r="F13" s="859">
        <v>4.0118870728083289</v>
      </c>
      <c r="G13" s="859"/>
      <c r="H13" s="859">
        <v>-4.0714285714285703</v>
      </c>
      <c r="I13" s="859"/>
      <c r="J13" s="154">
        <v>-2.1593447505584562</v>
      </c>
      <c r="K13" s="154">
        <v>0.91324200913243114</v>
      </c>
      <c r="L13" s="154">
        <v>-1.2820512820512775</v>
      </c>
      <c r="M13" s="859">
        <v>11.841100076394184</v>
      </c>
      <c r="N13" s="859"/>
      <c r="O13" s="859">
        <v>-9.4262295081967267</v>
      </c>
      <c r="P13" s="859"/>
      <c r="Q13" s="859">
        <v>0.7541478129713397</v>
      </c>
      <c r="R13" s="859"/>
      <c r="S13" s="859">
        <v>6.062874251497008</v>
      </c>
      <c r="T13" s="859"/>
    </row>
    <row r="14" spans="1:20" s="1" customFormat="1" ht="12.75" customHeight="1" x14ac:dyDescent="0.2">
      <c r="A14" s="9"/>
      <c r="B14" s="127"/>
      <c r="C14" s="127"/>
      <c r="D14" s="127"/>
      <c r="E14" s="127"/>
      <c r="F14" s="127"/>
      <c r="G14" s="127"/>
      <c r="H14" s="127"/>
      <c r="I14" s="127"/>
      <c r="J14" s="127"/>
      <c r="K14" s="127"/>
      <c r="L14" s="127"/>
      <c r="M14" s="108"/>
      <c r="N14" s="108"/>
      <c r="O14" s="108"/>
      <c r="P14" s="108"/>
      <c r="Q14" s="108"/>
      <c r="R14" s="108"/>
      <c r="S14" s="108"/>
      <c r="T14" s="13"/>
    </row>
    <row r="15" spans="1:20" s="1" customFormat="1" ht="14.25" x14ac:dyDescent="0.2">
      <c r="A15" s="9" t="s">
        <v>1637</v>
      </c>
      <c r="B15" s="12">
        <v>1234</v>
      </c>
      <c r="C15" s="12">
        <v>1287</v>
      </c>
      <c r="D15" s="12">
        <v>1286</v>
      </c>
      <c r="E15" s="12">
        <v>1271</v>
      </c>
      <c r="F15" s="840">
        <v>1154</v>
      </c>
      <c r="G15" s="840"/>
      <c r="H15" s="840">
        <v>1327</v>
      </c>
      <c r="I15" s="840"/>
      <c r="J15" s="12">
        <v>1375</v>
      </c>
      <c r="K15" s="12">
        <v>1382</v>
      </c>
      <c r="L15" s="12">
        <v>1358</v>
      </c>
      <c r="M15" s="840">
        <v>1461</v>
      </c>
      <c r="N15" s="840"/>
      <c r="O15" s="840">
        <v>1616</v>
      </c>
      <c r="P15" s="840"/>
      <c r="Q15" s="840">
        <v>1669</v>
      </c>
      <c r="R15" s="840"/>
      <c r="S15" s="840">
        <v>1716</v>
      </c>
      <c r="T15" s="840"/>
    </row>
    <row r="16" spans="1:20" s="185" customFormat="1" ht="12" x14ac:dyDescent="0.2">
      <c r="A16" s="165" t="s">
        <v>71</v>
      </c>
      <c r="B16" s="154">
        <v>-1.5948963317384379</v>
      </c>
      <c r="C16" s="154">
        <v>4.2949756888168489</v>
      </c>
      <c r="D16" s="154">
        <v>-7.770007770008247E-2</v>
      </c>
      <c r="E16" s="154">
        <v>-1.1664074650077794</v>
      </c>
      <c r="F16" s="859">
        <v>-9.2053501180173072</v>
      </c>
      <c r="G16" s="859"/>
      <c r="H16" s="859">
        <v>14.991334488734843</v>
      </c>
      <c r="I16" s="859"/>
      <c r="J16" s="154">
        <v>3.6171816126601364</v>
      </c>
      <c r="K16" s="154">
        <v>0.50909090909090349</v>
      </c>
      <c r="L16" s="154">
        <v>-1.7366136034732249</v>
      </c>
      <c r="M16" s="859">
        <v>7.5846833578792294</v>
      </c>
      <c r="N16" s="859"/>
      <c r="O16" s="859">
        <v>10.609171800136895</v>
      </c>
      <c r="P16" s="859"/>
      <c r="Q16" s="859">
        <v>3.2797029702970271</v>
      </c>
      <c r="R16" s="859"/>
      <c r="S16" s="859">
        <v>2.8160575194727366</v>
      </c>
      <c r="T16" s="859"/>
    </row>
    <row r="17" spans="1:20" s="1" customFormat="1" ht="12.75" customHeight="1" x14ac:dyDescent="0.25">
      <c r="A17" s="53"/>
      <c r="B17" s="50"/>
      <c r="C17" s="50"/>
      <c r="D17" s="50"/>
      <c r="E17" s="50"/>
      <c r="F17" s="50"/>
      <c r="G17" s="50"/>
      <c r="H17" s="50"/>
      <c r="I17" s="50"/>
      <c r="J17" s="50"/>
      <c r="K17" s="50"/>
      <c r="L17" s="50"/>
      <c r="M17" s="50"/>
      <c r="N17" s="50"/>
      <c r="O17" s="50"/>
      <c r="P17" s="50"/>
      <c r="Q17" s="127"/>
      <c r="R17" s="127"/>
      <c r="S17" s="127"/>
    </row>
    <row r="18" spans="1:20" s="127" customFormat="1" ht="14.25" x14ac:dyDescent="0.2">
      <c r="A18" s="9" t="s">
        <v>1860</v>
      </c>
      <c r="B18" s="12"/>
      <c r="C18" s="12"/>
      <c r="D18" s="12"/>
      <c r="E18" s="12"/>
      <c r="F18" s="12"/>
      <c r="G18" s="12"/>
      <c r="H18" s="12"/>
      <c r="I18" s="12"/>
      <c r="J18" s="12"/>
      <c r="K18" s="12"/>
      <c r="L18" s="12"/>
      <c r="M18" s="12"/>
      <c r="N18" s="12"/>
      <c r="O18" s="12"/>
      <c r="P18" s="12"/>
    </row>
    <row r="19" spans="1:20" s="127" customFormat="1" ht="12.75" customHeight="1" x14ac:dyDescent="0.2">
      <c r="A19" s="9"/>
      <c r="B19" s="12"/>
      <c r="C19" s="12"/>
      <c r="D19" s="12"/>
      <c r="E19" s="12"/>
      <c r="F19" s="12"/>
      <c r="G19" s="12"/>
      <c r="H19" s="12"/>
      <c r="I19" s="12"/>
      <c r="J19" s="12"/>
      <c r="K19" s="12"/>
      <c r="L19" s="12"/>
      <c r="M19" s="12"/>
      <c r="N19" s="12"/>
      <c r="O19" s="12"/>
      <c r="P19" s="12"/>
    </row>
    <row r="20" spans="1:20" s="127" customFormat="1" ht="12" customHeight="1" x14ac:dyDescent="0.2">
      <c r="A20" s="9" t="s">
        <v>270</v>
      </c>
      <c r="B20" s="12"/>
      <c r="C20" s="12"/>
      <c r="D20" s="12"/>
      <c r="E20" s="12"/>
      <c r="F20" s="12"/>
      <c r="G20" s="12"/>
      <c r="H20" s="12"/>
      <c r="I20" s="12"/>
      <c r="J20" s="12"/>
      <c r="K20" s="12"/>
      <c r="L20" s="12"/>
      <c r="M20" s="12"/>
      <c r="N20" s="12"/>
      <c r="O20" s="12"/>
      <c r="P20" s="12"/>
    </row>
    <row r="21" spans="1:20" s="127" customFormat="1" ht="12.75" customHeight="1" x14ac:dyDescent="0.2">
      <c r="A21" s="9"/>
      <c r="B21" s="12"/>
      <c r="C21" s="12"/>
      <c r="D21" s="12"/>
      <c r="E21" s="12"/>
      <c r="F21" s="12"/>
      <c r="G21" s="12"/>
      <c r="H21" s="12"/>
      <c r="I21" s="12"/>
      <c r="J21" s="12"/>
      <c r="K21" s="12"/>
      <c r="L21" s="12"/>
      <c r="M21" s="12"/>
      <c r="N21" s="12"/>
      <c r="O21" s="12"/>
      <c r="P21" s="12"/>
    </row>
    <row r="22" spans="1:20" s="127" customFormat="1" ht="14.25" x14ac:dyDescent="0.2">
      <c r="A22" s="9" t="s">
        <v>1763</v>
      </c>
      <c r="B22" s="12"/>
      <c r="C22" s="12"/>
      <c r="D22" s="12"/>
      <c r="E22" s="12"/>
      <c r="F22" s="12"/>
      <c r="G22" s="12"/>
      <c r="H22" s="12"/>
      <c r="I22" s="12"/>
      <c r="J22" s="12"/>
      <c r="K22" s="12"/>
      <c r="L22" s="12"/>
      <c r="M22" s="12"/>
      <c r="N22" s="12"/>
      <c r="O22" s="12"/>
      <c r="P22" s="12"/>
    </row>
    <row r="23" spans="1:20" ht="14.25" x14ac:dyDescent="0.2">
      <c r="A23" s="838" t="s">
        <v>1764</v>
      </c>
      <c r="B23" s="838"/>
      <c r="C23" s="838"/>
      <c r="D23" s="838"/>
      <c r="E23" s="838"/>
      <c r="F23" s="838"/>
      <c r="G23" s="838"/>
      <c r="H23" s="838"/>
      <c r="I23" s="838"/>
      <c r="J23" s="838"/>
      <c r="K23" s="838"/>
      <c r="L23" s="838"/>
    </row>
    <row r="25" spans="1:20" ht="18" x14ac:dyDescent="0.25">
      <c r="A25" s="837" t="s">
        <v>672</v>
      </c>
      <c r="B25" s="837"/>
      <c r="C25" s="837"/>
      <c r="D25" s="837"/>
      <c r="E25" s="837"/>
      <c r="F25" s="837"/>
      <c r="G25" s="837"/>
      <c r="H25" s="837"/>
      <c r="I25" s="837"/>
      <c r="J25" s="837"/>
      <c r="K25" s="837"/>
      <c r="L25" s="837"/>
      <c r="M25" s="837"/>
      <c r="N25" s="837"/>
      <c r="O25" s="837"/>
      <c r="P25" s="837"/>
      <c r="Q25" s="837"/>
      <c r="R25" s="837"/>
      <c r="S25" s="837"/>
      <c r="T25" s="837"/>
    </row>
    <row r="26" spans="1:20" ht="18" customHeight="1" x14ac:dyDescent="0.25">
      <c r="A26" s="43"/>
      <c r="B26" s="2"/>
      <c r="C26" s="2"/>
      <c r="D26" s="2"/>
      <c r="E26" s="2"/>
      <c r="F26" s="2"/>
      <c r="G26" s="2"/>
      <c r="H26" s="2"/>
      <c r="I26" s="2"/>
      <c r="J26" s="2"/>
      <c r="K26" s="2"/>
      <c r="L26" s="2"/>
      <c r="M26" s="2"/>
      <c r="N26" s="2"/>
    </row>
    <row r="27" spans="1:20" ht="18" x14ac:dyDescent="0.25">
      <c r="A27" s="837" t="s">
        <v>956</v>
      </c>
      <c r="B27" s="837"/>
      <c r="C27" s="837"/>
      <c r="D27" s="837"/>
      <c r="E27" s="837"/>
      <c r="F27" s="837"/>
      <c r="G27" s="837"/>
      <c r="H27" s="837"/>
      <c r="I27" s="837"/>
      <c r="J27" s="837"/>
      <c r="K27" s="837"/>
      <c r="L27" s="837"/>
      <c r="M27" s="837"/>
      <c r="N27" s="837"/>
      <c r="O27" s="837"/>
      <c r="P27" s="837"/>
      <c r="Q27" s="837"/>
      <c r="R27" s="837"/>
      <c r="S27" s="837"/>
      <c r="T27" s="837"/>
    </row>
    <row r="28" spans="1:20" ht="18" x14ac:dyDescent="0.25">
      <c r="A28" s="837" t="s">
        <v>2538</v>
      </c>
      <c r="B28" s="837"/>
      <c r="C28" s="837"/>
      <c r="D28" s="837"/>
      <c r="E28" s="837"/>
      <c r="F28" s="837"/>
      <c r="G28" s="837"/>
      <c r="H28" s="837"/>
      <c r="I28" s="837"/>
      <c r="J28" s="837"/>
      <c r="K28" s="837"/>
      <c r="L28" s="837"/>
      <c r="M28" s="837"/>
      <c r="N28" s="837"/>
      <c r="O28" s="837"/>
      <c r="P28" s="837"/>
      <c r="Q28" s="837"/>
      <c r="R28" s="837"/>
      <c r="S28" s="837"/>
      <c r="T28" s="837"/>
    </row>
    <row r="29" spans="1:20" ht="14.25" customHeight="1" x14ac:dyDescent="0.25">
      <c r="A29" s="14"/>
      <c r="B29" s="14"/>
      <c r="C29" s="14"/>
      <c r="D29" s="14"/>
      <c r="E29" s="14"/>
      <c r="F29" s="14"/>
      <c r="G29" s="14"/>
      <c r="H29" s="14"/>
      <c r="I29" s="14"/>
      <c r="J29" s="14"/>
      <c r="K29" s="25"/>
      <c r="L29" s="25"/>
      <c r="M29" s="25"/>
      <c r="N29" s="25"/>
      <c r="O29" s="25"/>
      <c r="P29" s="25"/>
      <c r="Q29" s="25"/>
      <c r="R29" s="25"/>
      <c r="S29" s="25"/>
    </row>
    <row r="30" spans="1:20" ht="16.5" customHeight="1" x14ac:dyDescent="0.25">
      <c r="A30" s="43"/>
      <c r="B30" s="848" t="s">
        <v>693</v>
      </c>
      <c r="C30" s="848"/>
      <c r="D30" s="848"/>
      <c r="E30" s="848"/>
      <c r="F30" s="848"/>
      <c r="G30" s="848"/>
      <c r="H30" s="848"/>
      <c r="I30" s="848"/>
      <c r="J30" s="848"/>
      <c r="K30" s="848"/>
      <c r="L30" s="848"/>
      <c r="M30" s="848"/>
      <c r="N30" s="848"/>
      <c r="O30" s="848"/>
      <c r="P30" s="848"/>
      <c r="Q30" s="848"/>
      <c r="R30" s="848"/>
      <c r="S30" s="848"/>
    </row>
    <row r="31" spans="1:20" s="26" customFormat="1" ht="15.75" x14ac:dyDescent="0.25">
      <c r="A31" s="279" t="s">
        <v>694</v>
      </c>
      <c r="B31" s="15" t="s">
        <v>695</v>
      </c>
      <c r="C31" s="276" t="s">
        <v>696</v>
      </c>
      <c r="D31" s="15" t="s">
        <v>745</v>
      </c>
      <c r="E31" s="15" t="s">
        <v>103</v>
      </c>
      <c r="F31" s="848" t="s">
        <v>104</v>
      </c>
      <c r="G31" s="848"/>
      <c r="H31" s="848" t="s">
        <v>105</v>
      </c>
      <c r="I31" s="848"/>
      <c r="J31" s="15" t="s">
        <v>106</v>
      </c>
      <c r="K31" s="15" t="s">
        <v>107</v>
      </c>
      <c r="L31" s="15" t="s">
        <v>108</v>
      </c>
      <c r="M31" s="848" t="s">
        <v>109</v>
      </c>
      <c r="N31" s="848"/>
      <c r="O31" s="848" t="s">
        <v>697</v>
      </c>
      <c r="P31" s="848"/>
      <c r="Q31" s="848" t="s">
        <v>698</v>
      </c>
      <c r="R31" s="848"/>
      <c r="S31" s="848" t="s">
        <v>699</v>
      </c>
      <c r="T31" s="848"/>
    </row>
    <row r="32" spans="1:20" s="26" customFormat="1" ht="4.5" customHeight="1" thickBot="1" x14ac:dyDescent="0.3">
      <c r="A32" s="280"/>
      <c r="B32" s="62"/>
      <c r="C32" s="278"/>
      <c r="D32" s="62"/>
      <c r="E32" s="62"/>
      <c r="F32" s="62"/>
      <c r="G32" s="62"/>
      <c r="H32" s="62"/>
      <c r="I32" s="62"/>
      <c r="J32" s="62"/>
      <c r="K32" s="62"/>
      <c r="L32" s="62"/>
      <c r="M32" s="62"/>
      <c r="N32" s="62"/>
      <c r="O32" s="62"/>
      <c r="P32" s="62"/>
      <c r="Q32" s="62"/>
      <c r="R32" s="62"/>
      <c r="S32" s="62"/>
      <c r="T32" s="62"/>
    </row>
    <row r="33" spans="1:20" ht="4.5" customHeight="1" x14ac:dyDescent="0.2">
      <c r="A33" s="281"/>
      <c r="B33" s="13"/>
      <c r="C33" s="277"/>
      <c r="D33" s="13"/>
      <c r="E33" s="13"/>
      <c r="F33" s="13"/>
      <c r="G33" s="13"/>
      <c r="H33" s="13"/>
      <c r="I33" s="13"/>
      <c r="J33" s="13"/>
      <c r="K33" s="13"/>
      <c r="L33" s="13"/>
      <c r="M33" s="13"/>
      <c r="N33" s="13"/>
      <c r="O33" s="13"/>
      <c r="P33" s="13"/>
      <c r="Q33" s="13"/>
      <c r="R33" s="13"/>
      <c r="S33" s="13"/>
      <c r="T33" s="13"/>
    </row>
    <row r="34" spans="1:20" s="9" customFormat="1" ht="14.25" x14ac:dyDescent="0.2">
      <c r="A34" s="282" t="s">
        <v>700</v>
      </c>
      <c r="B34" s="31">
        <v>0</v>
      </c>
      <c r="C34" s="296">
        <v>31</v>
      </c>
      <c r="D34" s="31">
        <v>1008</v>
      </c>
      <c r="E34" s="31">
        <v>372</v>
      </c>
      <c r="F34" s="840">
        <v>183</v>
      </c>
      <c r="G34" s="840"/>
      <c r="H34" s="840">
        <v>2007</v>
      </c>
      <c r="I34" s="840"/>
      <c r="J34" s="31">
        <v>121</v>
      </c>
      <c r="K34" s="31">
        <v>144</v>
      </c>
      <c r="L34" s="31">
        <v>1951</v>
      </c>
      <c r="M34" s="840">
        <v>498</v>
      </c>
      <c r="N34" s="840"/>
      <c r="O34" s="840">
        <v>5</v>
      </c>
      <c r="P34" s="840"/>
      <c r="Q34" s="840">
        <v>72</v>
      </c>
      <c r="R34" s="840"/>
      <c r="S34" s="840">
        <v>41</v>
      </c>
      <c r="T34" s="840"/>
    </row>
    <row r="35" spans="1:20" s="9" customFormat="1" ht="14.25" x14ac:dyDescent="0.2">
      <c r="A35" s="303" t="s">
        <v>592</v>
      </c>
      <c r="B35" s="586">
        <v>109</v>
      </c>
      <c r="C35" s="586">
        <v>0</v>
      </c>
      <c r="D35" s="586">
        <v>946</v>
      </c>
      <c r="E35" s="586">
        <v>296</v>
      </c>
      <c r="F35" s="860">
        <v>172</v>
      </c>
      <c r="G35" s="860"/>
      <c r="H35" s="860">
        <v>1283</v>
      </c>
      <c r="I35" s="860"/>
      <c r="J35" s="586">
        <v>37</v>
      </c>
      <c r="K35" s="586">
        <v>17</v>
      </c>
      <c r="L35" s="586">
        <v>780</v>
      </c>
      <c r="M35" s="860">
        <v>245</v>
      </c>
      <c r="N35" s="860"/>
      <c r="O35" s="860">
        <v>18</v>
      </c>
      <c r="P35" s="860"/>
      <c r="Q35" s="860">
        <v>16</v>
      </c>
      <c r="R35" s="860"/>
      <c r="S35" s="860">
        <v>56</v>
      </c>
      <c r="T35" s="860"/>
    </row>
    <row r="36" spans="1:20" s="9" customFormat="1" ht="15.75" customHeight="1" x14ac:dyDescent="0.2">
      <c r="A36" s="282" t="s">
        <v>877</v>
      </c>
      <c r="B36" s="31">
        <v>709</v>
      </c>
      <c r="C36" s="296">
        <v>533</v>
      </c>
      <c r="D36" s="31">
        <v>0</v>
      </c>
      <c r="E36" s="31">
        <v>1924</v>
      </c>
      <c r="F36" s="840">
        <v>1020</v>
      </c>
      <c r="G36" s="840"/>
      <c r="H36" s="840">
        <v>5729</v>
      </c>
      <c r="I36" s="840"/>
      <c r="J36" s="31">
        <v>200</v>
      </c>
      <c r="K36" s="31">
        <v>169</v>
      </c>
      <c r="L36" s="31">
        <v>3444</v>
      </c>
      <c r="M36" s="840">
        <v>1638</v>
      </c>
      <c r="N36" s="840"/>
      <c r="O36" s="840">
        <v>0</v>
      </c>
      <c r="P36" s="840"/>
      <c r="Q36" s="840">
        <v>72</v>
      </c>
      <c r="R36" s="840"/>
      <c r="S36" s="840">
        <v>58</v>
      </c>
      <c r="T36" s="840"/>
    </row>
    <row r="37" spans="1:20" s="9" customFormat="1" ht="14.25" x14ac:dyDescent="0.2">
      <c r="A37" s="283" t="s">
        <v>878</v>
      </c>
      <c r="B37" s="31">
        <v>440</v>
      </c>
      <c r="C37" s="296">
        <v>276</v>
      </c>
      <c r="D37" s="31">
        <v>1731</v>
      </c>
      <c r="E37" s="31">
        <v>0</v>
      </c>
      <c r="F37" s="840">
        <v>2593</v>
      </c>
      <c r="G37" s="840"/>
      <c r="H37" s="840">
        <v>3518</v>
      </c>
      <c r="I37" s="840"/>
      <c r="J37" s="31">
        <v>195</v>
      </c>
      <c r="K37" s="31">
        <v>130</v>
      </c>
      <c r="L37" s="31">
        <v>2148</v>
      </c>
      <c r="M37" s="840">
        <v>784</v>
      </c>
      <c r="N37" s="840"/>
      <c r="O37" s="840">
        <v>0</v>
      </c>
      <c r="P37" s="840"/>
      <c r="Q37" s="840">
        <v>6</v>
      </c>
      <c r="R37" s="840"/>
      <c r="S37" s="840">
        <v>41</v>
      </c>
      <c r="T37" s="840"/>
    </row>
    <row r="38" spans="1:20" s="9" customFormat="1" ht="14.25" x14ac:dyDescent="0.2">
      <c r="A38" s="283" t="s">
        <v>879</v>
      </c>
      <c r="B38" s="31">
        <v>224</v>
      </c>
      <c r="C38" s="296">
        <v>457</v>
      </c>
      <c r="D38" s="31">
        <v>1047</v>
      </c>
      <c r="E38" s="31">
        <v>1561</v>
      </c>
      <c r="F38" s="840">
        <v>0</v>
      </c>
      <c r="G38" s="840"/>
      <c r="H38" s="840">
        <v>16754</v>
      </c>
      <c r="I38" s="840"/>
      <c r="J38" s="31">
        <v>705</v>
      </c>
      <c r="K38" s="31">
        <v>400</v>
      </c>
      <c r="L38" s="31">
        <v>3763</v>
      </c>
      <c r="M38" s="840">
        <v>2815</v>
      </c>
      <c r="N38" s="840"/>
      <c r="O38" s="840">
        <v>150</v>
      </c>
      <c r="P38" s="840"/>
      <c r="Q38" s="840">
        <v>86</v>
      </c>
      <c r="R38" s="840"/>
      <c r="S38" s="840">
        <v>112</v>
      </c>
      <c r="T38" s="840"/>
    </row>
    <row r="39" spans="1:20" s="9" customFormat="1" ht="14.25" x14ac:dyDescent="0.2">
      <c r="A39" s="283" t="s">
        <v>880</v>
      </c>
      <c r="B39" s="31">
        <v>3115</v>
      </c>
      <c r="C39" s="296">
        <v>1818</v>
      </c>
      <c r="D39" s="31">
        <v>8251</v>
      </c>
      <c r="E39" s="31">
        <v>7243</v>
      </c>
      <c r="F39" s="840">
        <v>13410</v>
      </c>
      <c r="G39" s="840"/>
      <c r="H39" s="840">
        <v>0</v>
      </c>
      <c r="I39" s="840"/>
      <c r="J39" s="31">
        <v>5522</v>
      </c>
      <c r="K39" s="31">
        <v>3704</v>
      </c>
      <c r="L39" s="31">
        <v>30612</v>
      </c>
      <c r="M39" s="840">
        <v>17359</v>
      </c>
      <c r="N39" s="840"/>
      <c r="O39" s="840">
        <v>354</v>
      </c>
      <c r="P39" s="840"/>
      <c r="Q39" s="840">
        <v>314</v>
      </c>
      <c r="R39" s="840"/>
      <c r="S39" s="840">
        <v>429</v>
      </c>
      <c r="T39" s="840"/>
    </row>
    <row r="40" spans="1:20" s="9" customFormat="1" ht="14.25" x14ac:dyDescent="0.2">
      <c r="A40" s="283" t="s">
        <v>881</v>
      </c>
      <c r="B40" s="31">
        <v>215</v>
      </c>
      <c r="C40" s="296">
        <v>71</v>
      </c>
      <c r="D40" s="31">
        <v>398</v>
      </c>
      <c r="E40" s="31">
        <v>299</v>
      </c>
      <c r="F40" s="840">
        <v>1019</v>
      </c>
      <c r="G40" s="840"/>
      <c r="H40" s="840">
        <v>5249</v>
      </c>
      <c r="I40" s="840"/>
      <c r="J40" s="31">
        <v>0</v>
      </c>
      <c r="K40" s="31">
        <v>1457</v>
      </c>
      <c r="L40" s="31">
        <v>5996</v>
      </c>
      <c r="M40" s="840">
        <v>3498</v>
      </c>
      <c r="N40" s="840"/>
      <c r="O40" s="840">
        <v>29</v>
      </c>
      <c r="P40" s="840"/>
      <c r="Q40" s="840">
        <v>31</v>
      </c>
      <c r="R40" s="840"/>
      <c r="S40" s="840">
        <v>46</v>
      </c>
      <c r="T40" s="840"/>
    </row>
    <row r="41" spans="1:20" s="9" customFormat="1" ht="14.25" x14ac:dyDescent="0.2">
      <c r="A41" s="283" t="s">
        <v>882</v>
      </c>
      <c r="B41" s="31">
        <v>65</v>
      </c>
      <c r="C41" s="296">
        <v>52</v>
      </c>
      <c r="D41" s="31">
        <v>275</v>
      </c>
      <c r="E41" s="31">
        <v>160</v>
      </c>
      <c r="F41" s="840">
        <v>402</v>
      </c>
      <c r="G41" s="840"/>
      <c r="H41" s="840">
        <v>4599</v>
      </c>
      <c r="I41" s="840"/>
      <c r="J41" s="31">
        <v>1440</v>
      </c>
      <c r="K41" s="31">
        <v>0</v>
      </c>
      <c r="L41" s="31">
        <v>9580</v>
      </c>
      <c r="M41" s="840">
        <v>3178</v>
      </c>
      <c r="N41" s="840"/>
      <c r="O41" s="840">
        <v>93</v>
      </c>
      <c r="P41" s="840"/>
      <c r="Q41" s="840">
        <v>129</v>
      </c>
      <c r="R41" s="840"/>
      <c r="S41" s="840">
        <v>38</v>
      </c>
      <c r="T41" s="840"/>
    </row>
    <row r="42" spans="1:20" s="9" customFormat="1" ht="14.25" x14ac:dyDescent="0.2">
      <c r="A42" s="283" t="s">
        <v>883</v>
      </c>
      <c r="B42" s="31">
        <v>1434</v>
      </c>
      <c r="C42" s="296">
        <v>415</v>
      </c>
      <c r="D42" s="31">
        <v>2062</v>
      </c>
      <c r="E42" s="31">
        <v>1461</v>
      </c>
      <c r="F42" s="840">
        <v>1918</v>
      </c>
      <c r="G42" s="840"/>
      <c r="H42" s="840">
        <v>11942</v>
      </c>
      <c r="I42" s="840"/>
      <c r="J42" s="31">
        <v>2368</v>
      </c>
      <c r="K42" s="31">
        <v>5644</v>
      </c>
      <c r="L42" s="31">
        <v>0</v>
      </c>
      <c r="M42" s="840">
        <v>18290</v>
      </c>
      <c r="N42" s="840"/>
      <c r="O42" s="840">
        <v>279</v>
      </c>
      <c r="P42" s="840"/>
      <c r="Q42" s="840">
        <v>431</v>
      </c>
      <c r="R42" s="840"/>
      <c r="S42" s="840">
        <v>161</v>
      </c>
      <c r="T42" s="840"/>
    </row>
    <row r="43" spans="1:20" s="9" customFormat="1" ht="14.25" x14ac:dyDescent="0.2">
      <c r="A43" s="283" t="s">
        <v>884</v>
      </c>
      <c r="B43" s="31">
        <v>552</v>
      </c>
      <c r="C43" s="296">
        <v>369</v>
      </c>
      <c r="D43" s="31">
        <v>1816</v>
      </c>
      <c r="E43" s="31">
        <v>1149</v>
      </c>
      <c r="F43" s="840">
        <v>2881</v>
      </c>
      <c r="G43" s="840"/>
      <c r="H43" s="840">
        <v>14571</v>
      </c>
      <c r="I43" s="840"/>
      <c r="J43" s="31">
        <v>2886</v>
      </c>
      <c r="K43" s="31">
        <v>2903</v>
      </c>
      <c r="L43" s="31">
        <v>30675</v>
      </c>
      <c r="M43" s="840">
        <v>0</v>
      </c>
      <c r="N43" s="840"/>
      <c r="O43" s="840">
        <v>513</v>
      </c>
      <c r="P43" s="840"/>
      <c r="Q43" s="840">
        <v>217</v>
      </c>
      <c r="R43" s="840"/>
      <c r="S43" s="840">
        <v>155</v>
      </c>
      <c r="T43" s="840"/>
    </row>
    <row r="44" spans="1:20" s="9" customFormat="1" ht="14.25" x14ac:dyDescent="0.2">
      <c r="A44" s="283" t="s">
        <v>885</v>
      </c>
      <c r="B44" s="31">
        <v>29</v>
      </c>
      <c r="C44" s="296">
        <v>0</v>
      </c>
      <c r="D44" s="31">
        <v>32</v>
      </c>
      <c r="E44" s="31">
        <v>107</v>
      </c>
      <c r="F44" s="840">
        <v>76</v>
      </c>
      <c r="G44" s="840"/>
      <c r="H44" s="840">
        <v>243</v>
      </c>
      <c r="I44" s="840"/>
      <c r="J44" s="31">
        <v>53</v>
      </c>
      <c r="K44" s="31">
        <v>107</v>
      </c>
      <c r="L44" s="31">
        <v>246</v>
      </c>
      <c r="M44" s="840">
        <v>731</v>
      </c>
      <c r="N44" s="840"/>
      <c r="O44" s="840">
        <v>0</v>
      </c>
      <c r="P44" s="840"/>
      <c r="Q44" s="840">
        <v>21</v>
      </c>
      <c r="R44" s="840"/>
      <c r="S44" s="840">
        <v>0</v>
      </c>
      <c r="T44" s="840"/>
    </row>
    <row r="45" spans="1:20" s="9" customFormat="1" ht="14.25" x14ac:dyDescent="0.2">
      <c r="A45" s="283" t="s">
        <v>1557</v>
      </c>
      <c r="B45" s="31">
        <v>34</v>
      </c>
      <c r="C45" s="296">
        <v>15</v>
      </c>
      <c r="D45" s="31">
        <v>105</v>
      </c>
      <c r="E45" s="31">
        <v>68</v>
      </c>
      <c r="F45" s="840">
        <v>86</v>
      </c>
      <c r="G45" s="840"/>
      <c r="H45" s="840">
        <v>436</v>
      </c>
      <c r="I45" s="840"/>
      <c r="J45" s="31">
        <v>54</v>
      </c>
      <c r="K45" s="31">
        <v>92</v>
      </c>
      <c r="L45" s="31">
        <v>835</v>
      </c>
      <c r="M45" s="840">
        <v>354</v>
      </c>
      <c r="N45" s="840"/>
      <c r="O45" s="840">
        <v>70</v>
      </c>
      <c r="P45" s="840"/>
      <c r="Q45" s="840">
        <v>0</v>
      </c>
      <c r="R45" s="840"/>
      <c r="S45" s="840">
        <v>99</v>
      </c>
      <c r="T45" s="840"/>
    </row>
    <row r="46" spans="1:20" s="9" customFormat="1" ht="14.25" customHeight="1" x14ac:dyDescent="0.2">
      <c r="A46" s="283" t="s">
        <v>1556</v>
      </c>
      <c r="B46" s="31">
        <v>105</v>
      </c>
      <c r="C46" s="296">
        <v>20</v>
      </c>
      <c r="D46" s="31">
        <v>77</v>
      </c>
      <c r="E46" s="31">
        <v>25</v>
      </c>
      <c r="F46" s="840">
        <v>209</v>
      </c>
      <c r="G46" s="840"/>
      <c r="H46" s="840">
        <v>527</v>
      </c>
      <c r="I46" s="840"/>
      <c r="J46" s="31">
        <v>187</v>
      </c>
      <c r="K46" s="31">
        <v>5</v>
      </c>
      <c r="L46" s="31">
        <v>125</v>
      </c>
      <c r="M46" s="840">
        <v>98</v>
      </c>
      <c r="N46" s="840"/>
      <c r="O46" s="840">
        <v>30</v>
      </c>
      <c r="P46" s="840"/>
      <c r="Q46" s="840">
        <v>73</v>
      </c>
      <c r="R46" s="840"/>
      <c r="S46" s="840">
        <v>0</v>
      </c>
      <c r="T46" s="840"/>
    </row>
    <row r="47" spans="1:20" s="9" customFormat="1" ht="7.5" customHeight="1" x14ac:dyDescent="0.2">
      <c r="A47" s="283"/>
      <c r="B47" s="31"/>
      <c r="C47" s="296"/>
      <c r="D47" s="31"/>
      <c r="E47" s="31"/>
      <c r="F47" s="31"/>
      <c r="G47" s="31"/>
      <c r="H47" s="31"/>
      <c r="I47" s="31"/>
      <c r="J47" s="31"/>
      <c r="K47" s="31"/>
      <c r="L47" s="31"/>
      <c r="M47" s="31"/>
      <c r="N47" s="31"/>
      <c r="O47" s="31"/>
      <c r="P47" s="31"/>
      <c r="Q47" s="31"/>
      <c r="R47" s="31"/>
      <c r="S47" s="31"/>
    </row>
    <row r="48" spans="1:20" s="9" customFormat="1" ht="14.25" customHeight="1" x14ac:dyDescent="0.2">
      <c r="A48" s="283" t="s">
        <v>667</v>
      </c>
      <c r="B48" s="393">
        <v>7031</v>
      </c>
      <c r="C48" s="692">
        <v>4057</v>
      </c>
      <c r="D48" s="394">
        <v>17748</v>
      </c>
      <c r="E48" s="394">
        <v>14665</v>
      </c>
      <c r="F48" s="856">
        <v>23969</v>
      </c>
      <c r="G48" s="856"/>
      <c r="H48" s="856">
        <v>66858</v>
      </c>
      <c r="I48" s="856"/>
      <c r="J48" s="394">
        <v>13768</v>
      </c>
      <c r="K48" s="394">
        <v>14772</v>
      </c>
      <c r="L48" s="394">
        <v>90155</v>
      </c>
      <c r="M48" s="856">
        <v>49488</v>
      </c>
      <c r="N48" s="856"/>
      <c r="O48" s="856">
        <v>1541</v>
      </c>
      <c r="P48" s="856"/>
      <c r="Q48" s="856">
        <v>1468</v>
      </c>
      <c r="R48" s="856"/>
      <c r="S48" s="856">
        <v>1236</v>
      </c>
      <c r="T48" s="856"/>
    </row>
    <row r="49" spans="1:20" ht="14.25" customHeight="1" x14ac:dyDescent="0.2">
      <c r="A49" s="283" t="s">
        <v>668</v>
      </c>
      <c r="B49" s="297">
        <v>6433</v>
      </c>
      <c r="C49" s="693">
        <v>3975</v>
      </c>
      <c r="D49" s="92">
        <v>15496</v>
      </c>
      <c r="E49" s="92">
        <v>11862</v>
      </c>
      <c r="F49" s="858">
        <v>28074</v>
      </c>
      <c r="G49" s="858"/>
      <c r="H49" s="858">
        <v>92131</v>
      </c>
      <c r="I49" s="858"/>
      <c r="J49" s="92">
        <v>18308</v>
      </c>
      <c r="K49" s="92">
        <v>20011</v>
      </c>
      <c r="L49" s="92">
        <v>46405</v>
      </c>
      <c r="M49" s="858">
        <v>58687</v>
      </c>
      <c r="N49" s="858"/>
      <c r="O49" s="858">
        <v>1645</v>
      </c>
      <c r="P49" s="858"/>
      <c r="Q49" s="858">
        <v>2248</v>
      </c>
      <c r="R49" s="858"/>
      <c r="S49" s="858">
        <v>1481</v>
      </c>
      <c r="T49" s="858"/>
    </row>
    <row r="50" spans="1:20" s="24" customFormat="1" ht="14.25" customHeight="1" x14ac:dyDescent="0.2">
      <c r="A50" s="283" t="s">
        <v>669</v>
      </c>
      <c r="B50" s="31">
        <v>598</v>
      </c>
      <c r="C50" s="586">
        <v>82</v>
      </c>
      <c r="D50" s="31">
        <v>2252</v>
      </c>
      <c r="E50" s="31">
        <v>2803</v>
      </c>
      <c r="F50" s="856">
        <v>-4105</v>
      </c>
      <c r="G50" s="856"/>
      <c r="H50" s="856">
        <v>-25273</v>
      </c>
      <c r="I50" s="856"/>
      <c r="J50" s="31">
        <v>-4540</v>
      </c>
      <c r="K50" s="31">
        <v>-5239</v>
      </c>
      <c r="L50" s="31">
        <v>43750</v>
      </c>
      <c r="M50" s="856">
        <v>-9199</v>
      </c>
      <c r="N50" s="856"/>
      <c r="O50" s="856">
        <v>-104</v>
      </c>
      <c r="P50" s="856"/>
      <c r="Q50" s="856">
        <v>-780</v>
      </c>
      <c r="R50" s="856"/>
      <c r="S50" s="856">
        <v>-245</v>
      </c>
      <c r="T50" s="856"/>
    </row>
    <row r="51" spans="1:20" ht="14.25" customHeight="1" x14ac:dyDescent="0.2">
      <c r="A51" s="9"/>
      <c r="B51" s="31"/>
      <c r="C51" s="42"/>
      <c r="D51" s="42"/>
      <c r="E51" s="42"/>
      <c r="F51" s="42"/>
      <c r="G51" s="42"/>
      <c r="H51" s="42"/>
      <c r="I51" s="42"/>
      <c r="J51" s="42"/>
      <c r="K51" s="42"/>
      <c r="L51" s="42"/>
      <c r="M51" s="42"/>
      <c r="N51" s="42"/>
      <c r="O51" s="42"/>
      <c r="P51" s="42"/>
      <c r="Q51" s="42"/>
      <c r="R51" s="42"/>
      <c r="S51" s="42"/>
    </row>
    <row r="52" spans="1:20" ht="14.25" x14ac:dyDescent="0.2">
      <c r="A52" s="838" t="s">
        <v>1758</v>
      </c>
      <c r="B52" s="838"/>
      <c r="C52" s="838"/>
      <c r="D52" s="838"/>
      <c r="E52" s="838"/>
      <c r="F52" s="838"/>
      <c r="G52" s="838"/>
      <c r="H52" s="838"/>
      <c r="I52" s="838"/>
      <c r="J52" s="838"/>
      <c r="K52" s="838"/>
      <c r="L52" s="838"/>
      <c r="M52" s="838"/>
      <c r="N52" s="838"/>
      <c r="O52" s="838"/>
      <c r="P52" s="838"/>
      <c r="Q52" s="838"/>
      <c r="R52" s="838"/>
      <c r="S52" s="838"/>
    </row>
    <row r="53" spans="1:20" ht="14.25" x14ac:dyDescent="0.2">
      <c r="A53" s="131"/>
    </row>
    <row r="55" spans="1:20" s="1" customFormat="1" ht="18" x14ac:dyDescent="0.25">
      <c r="A55" s="837" t="s">
        <v>673</v>
      </c>
      <c r="B55" s="837"/>
      <c r="C55" s="837"/>
      <c r="D55" s="837"/>
      <c r="E55" s="837"/>
      <c r="F55" s="837"/>
      <c r="G55" s="837"/>
      <c r="H55" s="837"/>
      <c r="I55" s="837"/>
      <c r="J55" s="837"/>
      <c r="K55" s="837"/>
      <c r="L55" s="837"/>
      <c r="M55" s="837"/>
      <c r="N55" s="837"/>
      <c r="O55" s="837"/>
      <c r="P55" s="837"/>
      <c r="Q55" s="837"/>
      <c r="R55" s="837"/>
      <c r="S55" s="837"/>
      <c r="T55" s="837"/>
    </row>
    <row r="56" spans="1:20" s="1" customFormat="1" ht="12.75" customHeight="1" x14ac:dyDescent="0.2">
      <c r="A56" s="2"/>
      <c r="B56" s="2"/>
      <c r="C56" s="2"/>
      <c r="D56" s="2"/>
      <c r="E56" s="2"/>
      <c r="F56" s="2"/>
      <c r="G56" s="2"/>
      <c r="H56" s="2"/>
      <c r="I56" s="2"/>
      <c r="J56" s="2"/>
      <c r="K56" s="2"/>
      <c r="L56" s="2"/>
      <c r="M56" s="116"/>
      <c r="N56" s="116"/>
      <c r="O56" s="2"/>
      <c r="P56" s="2"/>
    </row>
    <row r="57" spans="1:20" s="1" customFormat="1" ht="18" x14ac:dyDescent="0.25">
      <c r="A57" s="837" t="s">
        <v>2539</v>
      </c>
      <c r="B57" s="837"/>
      <c r="C57" s="837"/>
      <c r="D57" s="837"/>
      <c r="E57" s="837"/>
      <c r="F57" s="837"/>
      <c r="G57" s="837"/>
      <c r="H57" s="837"/>
      <c r="I57" s="837"/>
      <c r="J57" s="837"/>
      <c r="K57" s="837"/>
      <c r="L57" s="837"/>
      <c r="M57" s="837"/>
      <c r="N57" s="837"/>
      <c r="O57" s="837"/>
      <c r="P57" s="837"/>
      <c r="Q57" s="837"/>
      <c r="R57" s="837"/>
      <c r="S57" s="837"/>
    </row>
    <row r="58" spans="1:20" s="1" customFormat="1" ht="18" customHeight="1" x14ac:dyDescent="0.25">
      <c r="A58" s="837" t="s">
        <v>468</v>
      </c>
      <c r="B58" s="837"/>
      <c r="C58" s="837"/>
      <c r="D58" s="837"/>
      <c r="E58" s="837"/>
      <c r="F58" s="837"/>
      <c r="G58" s="837"/>
      <c r="H58" s="837"/>
      <c r="I58" s="837"/>
      <c r="J58" s="837"/>
      <c r="K58" s="837"/>
      <c r="L58" s="837"/>
      <c r="M58" s="837"/>
      <c r="N58" s="837"/>
      <c r="O58" s="837"/>
      <c r="P58" s="837"/>
      <c r="Q58" s="837"/>
      <c r="R58" s="837"/>
      <c r="S58" s="837"/>
    </row>
    <row r="59" spans="1:20" s="1" customFormat="1" ht="12.75" customHeight="1" x14ac:dyDescent="0.25">
      <c r="A59" s="14"/>
      <c r="B59" s="14"/>
      <c r="C59" s="14"/>
      <c r="D59" s="14"/>
      <c r="E59" s="14"/>
      <c r="F59" s="14"/>
      <c r="G59" s="14"/>
      <c r="H59" s="14"/>
      <c r="I59" s="14"/>
      <c r="J59" s="14"/>
      <c r="K59" s="14"/>
      <c r="L59" s="14"/>
      <c r="M59" s="14"/>
      <c r="N59" s="14"/>
      <c r="O59" s="14"/>
      <c r="P59" s="14"/>
    </row>
    <row r="60" spans="1:20" s="1" customFormat="1" ht="15.75" x14ac:dyDescent="0.25">
      <c r="A60" s="2"/>
      <c r="B60" s="848" t="s">
        <v>670</v>
      </c>
      <c r="C60" s="848"/>
      <c r="D60" s="848"/>
      <c r="E60" s="848"/>
      <c r="F60" s="848"/>
      <c r="G60" s="848"/>
      <c r="H60" s="848"/>
      <c r="I60" s="15"/>
      <c r="K60" s="848" t="s">
        <v>671</v>
      </c>
      <c r="L60" s="848"/>
      <c r="M60" s="848"/>
      <c r="N60" s="848"/>
      <c r="O60" s="848"/>
      <c r="P60" s="848"/>
      <c r="Q60" s="848"/>
      <c r="R60" s="848"/>
      <c r="S60" s="848"/>
      <c r="T60" s="848"/>
    </row>
    <row r="61" spans="1:20" s="15" customFormat="1" ht="15.75" x14ac:dyDescent="0.25">
      <c r="A61" s="10" t="s">
        <v>875</v>
      </c>
      <c r="B61" s="689" t="s">
        <v>2540</v>
      </c>
      <c r="C61" s="690" t="s">
        <v>2541</v>
      </c>
      <c r="D61" s="690" t="s">
        <v>2542</v>
      </c>
      <c r="E61" s="690" t="s">
        <v>2543</v>
      </c>
      <c r="F61" s="691" t="s">
        <v>2544</v>
      </c>
      <c r="G61" s="687" t="s">
        <v>1968</v>
      </c>
      <c r="H61" s="686" t="s">
        <v>2545</v>
      </c>
      <c r="I61" s="688" t="s">
        <v>1970</v>
      </c>
      <c r="K61" s="684" t="s">
        <v>2540</v>
      </c>
      <c r="L61" s="685" t="s">
        <v>2541</v>
      </c>
      <c r="M61" s="862" t="s">
        <v>2542</v>
      </c>
      <c r="N61" s="862"/>
      <c r="O61" s="862" t="s">
        <v>2543</v>
      </c>
      <c r="P61" s="862"/>
      <c r="Q61" s="862" t="s">
        <v>2544</v>
      </c>
      <c r="R61" s="862"/>
      <c r="S61" s="862" t="s">
        <v>2545</v>
      </c>
      <c r="T61" s="863"/>
    </row>
    <row r="62" spans="1:20" s="1" customFormat="1" ht="4.5" customHeight="1" thickBot="1" x14ac:dyDescent="0.25">
      <c r="A62" s="16"/>
      <c r="B62" s="671"/>
      <c r="C62" s="424"/>
      <c r="D62" s="424"/>
      <c r="E62" s="424"/>
      <c r="F62" s="672"/>
      <c r="G62" s="671"/>
      <c r="H62" s="672"/>
      <c r="I62" s="671"/>
      <c r="K62" s="671"/>
      <c r="L62" s="424"/>
      <c r="M62" s="424"/>
      <c r="N62" s="424"/>
      <c r="O62" s="424"/>
      <c r="P62" s="424"/>
      <c r="Q62" s="424"/>
      <c r="R62" s="424"/>
      <c r="S62" s="424"/>
      <c r="T62" s="672"/>
    </row>
    <row r="63" spans="1:20" s="1" customFormat="1" ht="4.5" customHeight="1" x14ac:dyDescent="0.2">
      <c r="A63" s="2"/>
      <c r="B63" s="673"/>
      <c r="C63" s="425"/>
      <c r="D63" s="425"/>
      <c r="E63" s="425"/>
      <c r="F63" s="674"/>
      <c r="G63" s="673"/>
      <c r="H63" s="674"/>
      <c r="I63" s="673"/>
      <c r="K63" s="673"/>
      <c r="L63" s="425"/>
      <c r="M63" s="425"/>
      <c r="N63" s="425"/>
      <c r="O63" s="425"/>
      <c r="P63" s="425"/>
      <c r="Q63" s="425"/>
      <c r="R63" s="425"/>
      <c r="S63" s="425"/>
      <c r="T63" s="674"/>
    </row>
    <row r="64" spans="1:20" s="1" customFormat="1" ht="14.25" x14ac:dyDescent="0.2">
      <c r="A64" s="9" t="s">
        <v>425</v>
      </c>
      <c r="B64" s="675">
        <v>150</v>
      </c>
      <c r="C64" s="570">
        <v>100</v>
      </c>
      <c r="D64" s="570">
        <v>82</v>
      </c>
      <c r="E64" s="570">
        <v>147</v>
      </c>
      <c r="F64" s="851">
        <v>120</v>
      </c>
      <c r="G64" s="861"/>
      <c r="H64" s="851">
        <v>31</v>
      </c>
      <c r="I64" s="840"/>
      <c r="K64" s="675">
        <v>66</v>
      </c>
      <c r="L64" s="570">
        <v>66</v>
      </c>
      <c r="M64" s="850">
        <v>67</v>
      </c>
      <c r="N64" s="850"/>
      <c r="O64" s="850">
        <v>82</v>
      </c>
      <c r="P64" s="850"/>
      <c r="Q64" s="850">
        <v>76</v>
      </c>
      <c r="R64" s="850"/>
      <c r="S64" s="850">
        <v>109</v>
      </c>
      <c r="T64" s="851"/>
    </row>
    <row r="65" spans="1:23" s="1" customFormat="1" ht="14.25" x14ac:dyDescent="0.2">
      <c r="A65" s="9" t="s">
        <v>458</v>
      </c>
      <c r="B65" s="675">
        <v>436</v>
      </c>
      <c r="C65" s="570">
        <v>539</v>
      </c>
      <c r="D65" s="570">
        <v>498</v>
      </c>
      <c r="E65" s="570">
        <v>636</v>
      </c>
      <c r="F65" s="851">
        <v>505</v>
      </c>
      <c r="G65" s="861"/>
      <c r="H65" s="851">
        <v>533</v>
      </c>
      <c r="I65" s="840"/>
      <c r="K65" s="675">
        <v>503</v>
      </c>
      <c r="L65" s="570">
        <v>556</v>
      </c>
      <c r="M65" s="850">
        <v>445</v>
      </c>
      <c r="N65" s="850"/>
      <c r="O65" s="850">
        <v>546</v>
      </c>
      <c r="P65" s="850"/>
      <c r="Q65" s="850">
        <v>473</v>
      </c>
      <c r="R65" s="850"/>
      <c r="S65" s="850">
        <v>946</v>
      </c>
      <c r="T65" s="851"/>
    </row>
    <row r="66" spans="1:23" s="1" customFormat="1" ht="14.25" x14ac:dyDescent="0.2">
      <c r="A66" s="9" t="s">
        <v>271</v>
      </c>
      <c r="B66" s="675">
        <v>253</v>
      </c>
      <c r="C66" s="570">
        <v>317</v>
      </c>
      <c r="D66" s="570">
        <v>287</v>
      </c>
      <c r="E66" s="570">
        <v>405</v>
      </c>
      <c r="F66" s="851">
        <v>396</v>
      </c>
      <c r="G66" s="861"/>
      <c r="H66" s="851">
        <v>276</v>
      </c>
      <c r="I66" s="840"/>
      <c r="K66" s="675">
        <v>336</v>
      </c>
      <c r="L66" s="570">
        <v>361</v>
      </c>
      <c r="M66" s="850">
        <v>347</v>
      </c>
      <c r="N66" s="850"/>
      <c r="O66" s="850">
        <v>341</v>
      </c>
      <c r="P66" s="850"/>
      <c r="Q66" s="850">
        <v>362</v>
      </c>
      <c r="R66" s="850"/>
      <c r="S66" s="850">
        <v>296</v>
      </c>
      <c r="T66" s="851"/>
    </row>
    <row r="67" spans="1:23" s="1" customFormat="1" ht="14.25" x14ac:dyDescent="0.2">
      <c r="A67" s="9" t="s">
        <v>272</v>
      </c>
      <c r="B67" s="675">
        <v>120</v>
      </c>
      <c r="C67" s="570">
        <v>184</v>
      </c>
      <c r="D67" s="570">
        <v>199</v>
      </c>
      <c r="E67" s="570">
        <v>379</v>
      </c>
      <c r="F67" s="851">
        <v>834</v>
      </c>
      <c r="G67" s="861"/>
      <c r="H67" s="851">
        <v>457</v>
      </c>
      <c r="I67" s="840"/>
      <c r="K67" s="675">
        <v>138</v>
      </c>
      <c r="L67" s="570">
        <v>157</v>
      </c>
      <c r="M67" s="850">
        <v>87</v>
      </c>
      <c r="N67" s="850"/>
      <c r="O67" s="850">
        <v>150</v>
      </c>
      <c r="P67" s="850"/>
      <c r="Q67" s="850">
        <v>154</v>
      </c>
      <c r="R67" s="850"/>
      <c r="S67" s="850">
        <v>172</v>
      </c>
      <c r="T67" s="851"/>
    </row>
    <row r="68" spans="1:23" s="1" customFormat="1" ht="14.25" x14ac:dyDescent="0.2">
      <c r="A68" s="9" t="s">
        <v>273</v>
      </c>
      <c r="B68" s="675">
        <v>1691</v>
      </c>
      <c r="C68" s="570">
        <v>2334</v>
      </c>
      <c r="D68" s="570">
        <v>1959</v>
      </c>
      <c r="E68" s="570">
        <v>2587</v>
      </c>
      <c r="F68" s="851">
        <v>2595</v>
      </c>
      <c r="G68" s="861"/>
      <c r="H68" s="851">
        <v>1818</v>
      </c>
      <c r="I68" s="840"/>
      <c r="K68" s="675">
        <v>1174</v>
      </c>
      <c r="L68" s="570">
        <v>1425</v>
      </c>
      <c r="M68" s="850">
        <v>1082</v>
      </c>
      <c r="N68" s="850"/>
      <c r="O68" s="850">
        <v>1559</v>
      </c>
      <c r="P68" s="850"/>
      <c r="Q68" s="850">
        <v>1714</v>
      </c>
      <c r="R68" s="850"/>
      <c r="S68" s="850">
        <v>1283</v>
      </c>
      <c r="T68" s="851"/>
      <c r="V68" s="5"/>
    </row>
    <row r="69" spans="1:23" s="1" customFormat="1" ht="14.25" x14ac:dyDescent="0.2">
      <c r="A69" s="9" t="s">
        <v>274</v>
      </c>
      <c r="B69" s="675">
        <v>56</v>
      </c>
      <c r="C69" s="570">
        <v>45</v>
      </c>
      <c r="D69" s="570">
        <v>38</v>
      </c>
      <c r="E69" s="570">
        <v>67</v>
      </c>
      <c r="F69" s="851">
        <v>75</v>
      </c>
      <c r="G69" s="861"/>
      <c r="H69" s="851">
        <v>71</v>
      </c>
      <c r="I69" s="840"/>
      <c r="K69" s="675">
        <v>32</v>
      </c>
      <c r="L69" s="570">
        <v>31</v>
      </c>
      <c r="M69" s="850">
        <v>38</v>
      </c>
      <c r="N69" s="850"/>
      <c r="O69" s="850">
        <v>22</v>
      </c>
      <c r="P69" s="850"/>
      <c r="Q69" s="850">
        <v>26</v>
      </c>
      <c r="R69" s="850"/>
      <c r="S69" s="850">
        <v>37</v>
      </c>
      <c r="T69" s="851"/>
      <c r="V69" s="5"/>
    </row>
    <row r="70" spans="1:23" s="1" customFormat="1" ht="14.25" x14ac:dyDescent="0.2">
      <c r="A70" s="9" t="s">
        <v>275</v>
      </c>
      <c r="B70" s="675">
        <v>49</v>
      </c>
      <c r="C70" s="570">
        <v>84</v>
      </c>
      <c r="D70" s="570">
        <v>46</v>
      </c>
      <c r="E70" s="570">
        <v>51</v>
      </c>
      <c r="F70" s="851">
        <v>56</v>
      </c>
      <c r="G70" s="861"/>
      <c r="H70" s="851">
        <v>52</v>
      </c>
      <c r="I70" s="840"/>
      <c r="K70" s="675">
        <v>17</v>
      </c>
      <c r="L70" s="570">
        <v>32</v>
      </c>
      <c r="M70" s="850">
        <v>17</v>
      </c>
      <c r="N70" s="850"/>
      <c r="O70" s="850">
        <v>21</v>
      </c>
      <c r="P70" s="850"/>
      <c r="Q70" s="850">
        <v>31</v>
      </c>
      <c r="R70" s="850"/>
      <c r="S70" s="850">
        <v>17</v>
      </c>
      <c r="T70" s="851"/>
      <c r="V70" s="5"/>
    </row>
    <row r="71" spans="1:23" s="1" customFormat="1" ht="14.25" x14ac:dyDescent="0.2">
      <c r="A71" s="9" t="s">
        <v>276</v>
      </c>
      <c r="B71" s="675">
        <v>485</v>
      </c>
      <c r="C71" s="570">
        <v>488</v>
      </c>
      <c r="D71" s="570">
        <v>402</v>
      </c>
      <c r="E71" s="570">
        <v>533</v>
      </c>
      <c r="F71" s="851">
        <v>338</v>
      </c>
      <c r="G71" s="861"/>
      <c r="H71" s="851">
        <v>415</v>
      </c>
      <c r="I71" s="840"/>
      <c r="K71" s="675">
        <v>332</v>
      </c>
      <c r="L71" s="570">
        <v>362</v>
      </c>
      <c r="M71" s="850">
        <v>283</v>
      </c>
      <c r="N71" s="850"/>
      <c r="O71" s="850">
        <v>407</v>
      </c>
      <c r="P71" s="850"/>
      <c r="Q71" s="850">
        <v>613</v>
      </c>
      <c r="R71" s="850"/>
      <c r="S71" s="850">
        <v>780</v>
      </c>
      <c r="T71" s="851"/>
      <c r="V71" s="5"/>
    </row>
    <row r="72" spans="1:23" s="1" customFormat="1" ht="14.25" x14ac:dyDescent="0.2">
      <c r="A72" s="9" t="s">
        <v>277</v>
      </c>
      <c r="B72" s="675">
        <v>284</v>
      </c>
      <c r="C72" s="570">
        <v>360</v>
      </c>
      <c r="D72" s="570">
        <v>293</v>
      </c>
      <c r="E72" s="570">
        <v>367</v>
      </c>
      <c r="F72" s="851">
        <v>352</v>
      </c>
      <c r="G72" s="861"/>
      <c r="H72" s="851">
        <v>369</v>
      </c>
      <c r="I72" s="840"/>
      <c r="K72" s="675">
        <v>287</v>
      </c>
      <c r="L72" s="570">
        <v>338</v>
      </c>
      <c r="M72" s="850">
        <v>227</v>
      </c>
      <c r="N72" s="850"/>
      <c r="O72" s="850">
        <v>382</v>
      </c>
      <c r="P72" s="850"/>
      <c r="Q72" s="850">
        <v>357</v>
      </c>
      <c r="R72" s="850"/>
      <c r="S72" s="850">
        <v>245</v>
      </c>
      <c r="T72" s="851"/>
      <c r="V72" s="5"/>
    </row>
    <row r="73" spans="1:23" s="1" customFormat="1" ht="14.25" x14ac:dyDescent="0.2">
      <c r="A73" s="9" t="s">
        <v>278</v>
      </c>
      <c r="B73" s="675">
        <v>9</v>
      </c>
      <c r="C73" s="570">
        <v>13</v>
      </c>
      <c r="D73" s="570">
        <v>8</v>
      </c>
      <c r="E73" s="570">
        <v>15</v>
      </c>
      <c r="F73" s="851">
        <v>4</v>
      </c>
      <c r="G73" s="861"/>
      <c r="H73" s="851">
        <v>0</v>
      </c>
      <c r="I73" s="840"/>
      <c r="K73" s="675">
        <v>6</v>
      </c>
      <c r="L73" s="570">
        <v>2</v>
      </c>
      <c r="M73" s="850">
        <v>13</v>
      </c>
      <c r="N73" s="850"/>
      <c r="O73" s="850">
        <v>4</v>
      </c>
      <c r="P73" s="850"/>
      <c r="Q73" s="850">
        <v>2</v>
      </c>
      <c r="R73" s="850"/>
      <c r="S73" s="850">
        <v>18</v>
      </c>
      <c r="T73" s="851"/>
      <c r="V73" s="5"/>
    </row>
    <row r="74" spans="1:23" s="1" customFormat="1" ht="14.25" x14ac:dyDescent="0.2">
      <c r="A74" s="9" t="s">
        <v>279</v>
      </c>
      <c r="B74" s="675">
        <v>13</v>
      </c>
      <c r="C74" s="570">
        <v>27</v>
      </c>
      <c r="D74" s="570">
        <v>15</v>
      </c>
      <c r="E74" s="570">
        <v>29</v>
      </c>
      <c r="F74" s="851">
        <v>17</v>
      </c>
      <c r="G74" s="861"/>
      <c r="H74" s="851">
        <v>15</v>
      </c>
      <c r="I74" s="840"/>
      <c r="K74" s="675">
        <v>6</v>
      </c>
      <c r="L74" s="570">
        <v>8</v>
      </c>
      <c r="M74" s="850">
        <v>11</v>
      </c>
      <c r="N74" s="850"/>
      <c r="O74" s="850">
        <v>11</v>
      </c>
      <c r="P74" s="850"/>
      <c r="Q74" s="850">
        <v>19</v>
      </c>
      <c r="R74" s="850"/>
      <c r="S74" s="850">
        <v>16</v>
      </c>
      <c r="T74" s="851"/>
    </row>
    <row r="75" spans="1:23" s="1" customFormat="1" ht="14.25" customHeight="1" x14ac:dyDescent="0.2">
      <c r="A75" s="9" t="s">
        <v>280</v>
      </c>
      <c r="B75" s="675">
        <v>16</v>
      </c>
      <c r="C75" s="570">
        <v>9</v>
      </c>
      <c r="D75" s="570">
        <v>19</v>
      </c>
      <c r="E75" s="570">
        <v>24</v>
      </c>
      <c r="F75" s="851">
        <v>10</v>
      </c>
      <c r="G75" s="861"/>
      <c r="H75" s="851">
        <v>20</v>
      </c>
      <c r="I75" s="840"/>
      <c r="K75" s="675">
        <v>3</v>
      </c>
      <c r="L75" s="570">
        <v>12</v>
      </c>
      <c r="M75" s="850">
        <v>9</v>
      </c>
      <c r="N75" s="850"/>
      <c r="O75" s="850">
        <v>7</v>
      </c>
      <c r="P75" s="850"/>
      <c r="Q75" s="850">
        <v>4</v>
      </c>
      <c r="R75" s="850"/>
      <c r="S75" s="850">
        <v>56</v>
      </c>
      <c r="T75" s="851"/>
    </row>
    <row r="76" spans="1:23" s="1" customFormat="1" ht="4.5" customHeight="1" x14ac:dyDescent="0.2">
      <c r="A76" s="9"/>
      <c r="B76" s="676"/>
      <c r="C76" s="677"/>
      <c r="D76" s="677"/>
      <c r="E76" s="677"/>
      <c r="F76" s="678"/>
      <c r="G76" s="676"/>
      <c r="H76" s="678"/>
      <c r="I76" s="683"/>
      <c r="K76" s="676"/>
      <c r="L76" s="677"/>
      <c r="M76" s="677"/>
      <c r="N76" s="677"/>
      <c r="O76" s="677"/>
      <c r="P76" s="677"/>
      <c r="Q76" s="677"/>
      <c r="R76" s="677"/>
      <c r="S76" s="677"/>
      <c r="T76" s="674"/>
    </row>
    <row r="77" spans="1:23" s="1" customFormat="1" ht="15" x14ac:dyDescent="0.25">
      <c r="A77" s="53" t="s">
        <v>2376</v>
      </c>
      <c r="B77" s="679">
        <v>3562</v>
      </c>
      <c r="C77" s="680">
        <v>4500</v>
      </c>
      <c r="D77" s="680">
        <v>3846</v>
      </c>
      <c r="E77" s="680">
        <v>5240</v>
      </c>
      <c r="F77" s="866">
        <v>5302</v>
      </c>
      <c r="G77" s="867"/>
      <c r="H77" s="853">
        <v>4057</v>
      </c>
      <c r="I77" s="843"/>
      <c r="K77" s="679">
        <v>2900</v>
      </c>
      <c r="L77" s="680">
        <v>3350</v>
      </c>
      <c r="M77" s="857">
        <v>2626</v>
      </c>
      <c r="N77" s="857"/>
      <c r="O77" s="857">
        <v>3532</v>
      </c>
      <c r="P77" s="857"/>
      <c r="Q77" s="857">
        <v>3831</v>
      </c>
      <c r="R77" s="857"/>
      <c r="S77" s="852">
        <v>3975</v>
      </c>
      <c r="T77" s="853"/>
      <c r="W77" s="5"/>
    </row>
    <row r="78" spans="1:23" s="185" customFormat="1" ht="12" x14ac:dyDescent="0.2">
      <c r="A78" s="165" t="s">
        <v>71</v>
      </c>
      <c r="B78" s="681">
        <v>11.6</v>
      </c>
      <c r="C78" s="682">
        <v>26.3</v>
      </c>
      <c r="D78" s="682">
        <v>-14.5</v>
      </c>
      <c r="E78" s="682">
        <v>36.200000000000003</v>
      </c>
      <c r="F78" s="855">
        <v>1.2</v>
      </c>
      <c r="G78" s="864"/>
      <c r="H78" s="855">
        <v>-23.5</v>
      </c>
      <c r="I78" s="865"/>
      <c r="K78" s="681">
        <v>-3.8</v>
      </c>
      <c r="L78" s="682">
        <v>15.5</v>
      </c>
      <c r="M78" s="854">
        <v>-21.6</v>
      </c>
      <c r="N78" s="854"/>
      <c r="O78" s="854">
        <v>34.5</v>
      </c>
      <c r="P78" s="854"/>
      <c r="Q78" s="854">
        <v>8.5</v>
      </c>
      <c r="R78" s="854"/>
      <c r="S78" s="854">
        <v>3.8</v>
      </c>
      <c r="T78" s="855"/>
    </row>
    <row r="80" spans="1:23" s="128" customFormat="1" ht="14.25" x14ac:dyDescent="0.2">
      <c r="A80" s="131" t="s">
        <v>845</v>
      </c>
    </row>
    <row r="82" spans="1:19" s="1" customFormat="1" ht="14.25" x14ac:dyDescent="0.2">
      <c r="A82" s="224" t="s">
        <v>2293</v>
      </c>
      <c r="B82" s="9"/>
      <c r="C82" s="9"/>
      <c r="D82" s="9"/>
      <c r="E82" s="9"/>
      <c r="F82" s="9"/>
      <c r="G82" s="9"/>
      <c r="H82" s="19"/>
      <c r="I82" s="19"/>
      <c r="J82" s="19"/>
      <c r="K82" s="19"/>
      <c r="L82" s="19"/>
      <c r="M82" s="20"/>
      <c r="N82" s="20"/>
      <c r="O82" s="19"/>
      <c r="P82" s="19"/>
    </row>
    <row r="83" spans="1:19" s="1" customFormat="1" ht="12.75" customHeight="1" x14ac:dyDescent="0.2">
      <c r="A83" s="23"/>
      <c r="B83" s="23"/>
      <c r="C83" s="23"/>
      <c r="D83" s="23"/>
      <c r="E83" s="23"/>
      <c r="F83" s="23"/>
      <c r="G83" s="23"/>
      <c r="H83" s="19"/>
      <c r="I83" s="19"/>
      <c r="J83" s="19"/>
      <c r="K83" s="19"/>
      <c r="L83" s="19"/>
      <c r="M83" s="20"/>
      <c r="N83" s="20"/>
      <c r="O83" s="19"/>
      <c r="P83" s="19"/>
    </row>
    <row r="84" spans="1:19" s="1" customFormat="1" ht="14.25" x14ac:dyDescent="0.2">
      <c r="A84" s="838" t="s">
        <v>1758</v>
      </c>
      <c r="B84" s="838"/>
      <c r="C84" s="838"/>
      <c r="D84" s="838"/>
      <c r="E84" s="838"/>
      <c r="F84" s="838"/>
      <c r="G84" s="838"/>
      <c r="H84" s="838"/>
      <c r="I84" s="838"/>
      <c r="J84" s="838"/>
      <c r="K84" s="838"/>
      <c r="L84" s="838"/>
      <c r="M84" s="838"/>
      <c r="N84" s="838"/>
      <c r="O84" s="838"/>
      <c r="P84" s="838"/>
      <c r="Q84" s="838"/>
      <c r="R84" s="838"/>
      <c r="S84" s="838"/>
    </row>
  </sheetData>
  <sortState xmlns:xlrd2="http://schemas.microsoft.com/office/spreadsheetml/2017/richdata2" ref="J93:L104">
    <sortCondition descending="1" ref="L93:L104"/>
  </sortState>
  <customSheetViews>
    <customSheetView guid="{F67F5823-51D5-4D47-B100-5B47C1E6BCB9}" showPageBreaks="1" fitToPage="1" printArea="1" topLeftCell="A49">
      <selection activeCell="A52" sqref="A52:N52"/>
      <pageMargins left="0.75" right="0.75" top="1" bottom="1" header="0.5" footer="0.5"/>
      <printOptions horizontalCentered="1"/>
      <pageSetup scale="56" firstPageNumber="33" orientation="portrait" verticalDpi="300" r:id="rId1"/>
      <headerFooter alignWithMargins="0">
        <oddFooter>&amp;C&amp;P</oddFooter>
      </headerFooter>
    </customSheetView>
    <customSheetView guid="{9014CDA8-C3FC-41E6-A045-DAEFC55B82B1}" showPageBreaks="1" fitToPage="1" printArea="1" topLeftCell="C55">
      <selection activeCell="C65" sqref="C65"/>
      <pageMargins left="0.75" right="0.75" top="1" bottom="1" header="0.5" footer="0.5"/>
      <printOptions horizontalCentered="1"/>
      <pageSetup scale="57" firstPageNumber="33" orientation="portrait" verticalDpi="300" r:id="rId2"/>
      <headerFooter alignWithMargins="0">
        <oddFooter>&amp;C&amp;P</oddFooter>
      </headerFooter>
    </customSheetView>
  </customSheetViews>
  <mergeCells count="243">
    <mergeCell ref="H75:I75"/>
    <mergeCell ref="H77:I77"/>
    <mergeCell ref="F6:G6"/>
    <mergeCell ref="F9:G9"/>
    <mergeCell ref="F10:G10"/>
    <mergeCell ref="F12:G12"/>
    <mergeCell ref="F13:G13"/>
    <mergeCell ref="F15:G15"/>
    <mergeCell ref="H43:I43"/>
    <mergeCell ref="H44:I44"/>
    <mergeCell ref="H45:I45"/>
    <mergeCell ref="F45:G45"/>
    <mergeCell ref="F46:G46"/>
    <mergeCell ref="F48:G48"/>
    <mergeCell ref="F49:G49"/>
    <mergeCell ref="F40:G40"/>
    <mergeCell ref="F41:G41"/>
    <mergeCell ref="F75:G75"/>
    <mergeCell ref="F77:G77"/>
    <mergeCell ref="A55:T55"/>
    <mergeCell ref="O50:P50"/>
    <mergeCell ref="M48:N48"/>
    <mergeCell ref="M44:N44"/>
    <mergeCell ref="F42:G42"/>
    <mergeCell ref="F43:G43"/>
    <mergeCell ref="H66:I66"/>
    <mergeCell ref="F38:G38"/>
    <mergeCell ref="F39:G39"/>
    <mergeCell ref="H74:I74"/>
    <mergeCell ref="H46:I46"/>
    <mergeCell ref="H48:I48"/>
    <mergeCell ref="H49:I49"/>
    <mergeCell ref="H50:I50"/>
    <mergeCell ref="H41:I41"/>
    <mergeCell ref="H42:I42"/>
    <mergeCell ref="F50:G50"/>
    <mergeCell ref="H65:I65"/>
    <mergeCell ref="M45:N45"/>
    <mergeCell ref="M43:N43"/>
    <mergeCell ref="F44:G44"/>
    <mergeCell ref="F78:G78"/>
    <mergeCell ref="F68:G68"/>
    <mergeCell ref="F69:G69"/>
    <mergeCell ref="F70:G70"/>
    <mergeCell ref="F71:G71"/>
    <mergeCell ref="F72:G72"/>
    <mergeCell ref="H78:I78"/>
    <mergeCell ref="A57:S57"/>
    <mergeCell ref="A58:S58"/>
    <mergeCell ref="M64:N64"/>
    <mergeCell ref="H64:I64"/>
    <mergeCell ref="Q46:R46"/>
    <mergeCell ref="O46:P46"/>
    <mergeCell ref="H68:I68"/>
    <mergeCell ref="M46:N46"/>
    <mergeCell ref="A52:S52"/>
    <mergeCell ref="S64:T64"/>
    <mergeCell ref="S65:T65"/>
    <mergeCell ref="S66:T66"/>
    <mergeCell ref="S67:T67"/>
    <mergeCell ref="S68:T68"/>
    <mergeCell ref="A84:S84"/>
    <mergeCell ref="B60:H60"/>
    <mergeCell ref="F66:G66"/>
    <mergeCell ref="F67:G67"/>
    <mergeCell ref="F73:G73"/>
    <mergeCell ref="F74:G74"/>
    <mergeCell ref="H71:I71"/>
    <mergeCell ref="M68:N68"/>
    <mergeCell ref="M69:N69"/>
    <mergeCell ref="H69:I69"/>
    <mergeCell ref="H70:I70"/>
    <mergeCell ref="Q78:R78"/>
    <mergeCell ref="M75:N75"/>
    <mergeCell ref="H72:I72"/>
    <mergeCell ref="H73:I73"/>
    <mergeCell ref="M67:N67"/>
    <mergeCell ref="H67:I67"/>
    <mergeCell ref="K60:T60"/>
    <mergeCell ref="M61:N61"/>
    <mergeCell ref="O61:P61"/>
    <mergeCell ref="Q61:R61"/>
    <mergeCell ref="S61:T61"/>
    <mergeCell ref="F64:G64"/>
    <mergeCell ref="F65:G65"/>
    <mergeCell ref="A3:S3"/>
    <mergeCell ref="A4:S4"/>
    <mergeCell ref="B30:S30"/>
    <mergeCell ref="A23:L23"/>
    <mergeCell ref="M9:N9"/>
    <mergeCell ref="M10:N10"/>
    <mergeCell ref="M12:N12"/>
    <mergeCell ref="M13:N13"/>
    <mergeCell ref="M15:N15"/>
    <mergeCell ref="M16:N16"/>
    <mergeCell ref="O9:P9"/>
    <mergeCell ref="O10:P10"/>
    <mergeCell ref="S15:T15"/>
    <mergeCell ref="S13:T13"/>
    <mergeCell ref="S12:T12"/>
    <mergeCell ref="O13:P13"/>
    <mergeCell ref="O15:P15"/>
    <mergeCell ref="Q12:R12"/>
    <mergeCell ref="H6:I6"/>
    <mergeCell ref="H9:I9"/>
    <mergeCell ref="H10:I10"/>
    <mergeCell ref="Q9:R9"/>
    <mergeCell ref="Q10:R10"/>
    <mergeCell ref="Q13:R13"/>
    <mergeCell ref="Q15:R15"/>
    <mergeCell ref="S34:T34"/>
    <mergeCell ref="Q34:R34"/>
    <mergeCell ref="O34:P34"/>
    <mergeCell ref="S9:T9"/>
    <mergeCell ref="S10:T10"/>
    <mergeCell ref="O12:P12"/>
    <mergeCell ref="O37:P37"/>
    <mergeCell ref="Q37:R37"/>
    <mergeCell ref="S37:T37"/>
    <mergeCell ref="Q35:R35"/>
    <mergeCell ref="S35:T35"/>
    <mergeCell ref="M42:N42"/>
    <mergeCell ref="Q40:R40"/>
    <mergeCell ref="S40:T40"/>
    <mergeCell ref="S16:T16"/>
    <mergeCell ref="M31:N31"/>
    <mergeCell ref="O31:P31"/>
    <mergeCell ref="Q31:R31"/>
    <mergeCell ref="S31:T31"/>
    <mergeCell ref="O16:P16"/>
    <mergeCell ref="Q16:R16"/>
    <mergeCell ref="M34:N34"/>
    <mergeCell ref="M35:N35"/>
    <mergeCell ref="O35:P35"/>
    <mergeCell ref="O36:P36"/>
    <mergeCell ref="M40:N40"/>
    <mergeCell ref="M36:N36"/>
    <mergeCell ref="O41:P41"/>
    <mergeCell ref="S44:T44"/>
    <mergeCell ref="O45:P45"/>
    <mergeCell ref="Q45:R45"/>
    <mergeCell ref="S45:T45"/>
    <mergeCell ref="O42:P42"/>
    <mergeCell ref="Q42:R42"/>
    <mergeCell ref="S42:T42"/>
    <mergeCell ref="O43:P43"/>
    <mergeCell ref="Q43:R43"/>
    <mergeCell ref="S43:T43"/>
    <mergeCell ref="F16:G16"/>
    <mergeCell ref="F31:G31"/>
    <mergeCell ref="F34:G34"/>
    <mergeCell ref="A25:T25"/>
    <mergeCell ref="A27:T27"/>
    <mergeCell ref="A28:T28"/>
    <mergeCell ref="Q41:R41"/>
    <mergeCell ref="S41:T41"/>
    <mergeCell ref="M38:N38"/>
    <mergeCell ref="O38:P38"/>
    <mergeCell ref="Q38:R38"/>
    <mergeCell ref="S38:T38"/>
    <mergeCell ref="M39:N39"/>
    <mergeCell ref="O39:P39"/>
    <mergeCell ref="Q39:R39"/>
    <mergeCell ref="S39:T39"/>
    <mergeCell ref="Q36:R36"/>
    <mergeCell ref="S36:T36"/>
    <mergeCell ref="M37:N37"/>
    <mergeCell ref="O40:P40"/>
    <mergeCell ref="F35:G35"/>
    <mergeCell ref="F36:G36"/>
    <mergeCell ref="F37:G37"/>
    <mergeCell ref="M41:N41"/>
    <mergeCell ref="H12:I12"/>
    <mergeCell ref="H13:I13"/>
    <mergeCell ref="H36:I36"/>
    <mergeCell ref="H37:I37"/>
    <mergeCell ref="H38:I38"/>
    <mergeCell ref="H39:I39"/>
    <mergeCell ref="H40:I40"/>
    <mergeCell ref="H15:I15"/>
    <mergeCell ref="H16:I16"/>
    <mergeCell ref="H31:I31"/>
    <mergeCell ref="H34:I34"/>
    <mergeCell ref="H35:I35"/>
    <mergeCell ref="Q75:R75"/>
    <mergeCell ref="Q77:R77"/>
    <mergeCell ref="M73:N73"/>
    <mergeCell ref="M74:N74"/>
    <mergeCell ref="Q49:R49"/>
    <mergeCell ref="Q50:R50"/>
    <mergeCell ref="S48:T48"/>
    <mergeCell ref="S49:T49"/>
    <mergeCell ref="S50:T50"/>
    <mergeCell ref="M49:N49"/>
    <mergeCell ref="M50:N50"/>
    <mergeCell ref="O48:P48"/>
    <mergeCell ref="O49:P49"/>
    <mergeCell ref="Q73:R73"/>
    <mergeCell ref="Q74:R74"/>
    <mergeCell ref="M65:N65"/>
    <mergeCell ref="M66:N66"/>
    <mergeCell ref="M77:N77"/>
    <mergeCell ref="M78:N78"/>
    <mergeCell ref="O64:P64"/>
    <mergeCell ref="O65:P65"/>
    <mergeCell ref="O66:P66"/>
    <mergeCell ref="O67:P67"/>
    <mergeCell ref="O68:P68"/>
    <mergeCell ref="O69:P69"/>
    <mergeCell ref="O70:P70"/>
    <mergeCell ref="O71:P71"/>
    <mergeCell ref="O72:P72"/>
    <mergeCell ref="O73:P73"/>
    <mergeCell ref="O74:P74"/>
    <mergeCell ref="O75:P75"/>
    <mergeCell ref="O77:P77"/>
    <mergeCell ref="M70:N70"/>
    <mergeCell ref="M71:N71"/>
    <mergeCell ref="M72:N72"/>
    <mergeCell ref="A1:T1"/>
    <mergeCell ref="S74:T74"/>
    <mergeCell ref="S75:T75"/>
    <mergeCell ref="S77:T77"/>
    <mergeCell ref="S78:T78"/>
    <mergeCell ref="S69:T69"/>
    <mergeCell ref="S70:T70"/>
    <mergeCell ref="S71:T71"/>
    <mergeCell ref="S72:T72"/>
    <mergeCell ref="S73:T73"/>
    <mergeCell ref="O78:P78"/>
    <mergeCell ref="Q64:R64"/>
    <mergeCell ref="Q65:R65"/>
    <mergeCell ref="Q66:R66"/>
    <mergeCell ref="Q67:R67"/>
    <mergeCell ref="Q68:R68"/>
    <mergeCell ref="Q69:R69"/>
    <mergeCell ref="Q70:R70"/>
    <mergeCell ref="Q71:R71"/>
    <mergeCell ref="Q72:R72"/>
    <mergeCell ref="S46:T46"/>
    <mergeCell ref="Q48:R48"/>
    <mergeCell ref="O44:P44"/>
    <mergeCell ref="Q44:R44"/>
  </mergeCells>
  <phoneticPr fontId="0" type="noConversion"/>
  <hyperlinks>
    <hyperlink ref="A52" r:id="rId3" display="Source: Statistics Canada. Table 051-0019 - Interprovincial migrants, by province or territory of origin and destination, annual (persons)" xr:uid="{00000000-0004-0000-0300-000000000000}"/>
    <hyperlink ref="A84" r:id="rId4" display="Source: Statistics Canada. Table 051-0019 - Interprovincial migrants, by province or territory of origin and destination, annual (persons)" xr:uid="{00000000-0004-0000-0300-000001000000}"/>
    <hyperlink ref="A52:S52" r:id="rId5" display="Source: Statistics Canada. Table 17-10-0022-01 Estimates of interprovincial migrants by province or territory of origin and destination, annual" xr:uid="{00000000-0004-0000-0300-000002000000}"/>
    <hyperlink ref="A84:S84" r:id="rId6" display="Source: Statistics Canada. Table 17-10-0022-01 Estimates of interprovincial migrants by province or territory of origin and destination, annual" xr:uid="{00000000-0004-0000-0300-000003000000}"/>
    <hyperlink ref="A23" r:id="rId7" display="Statistics Canada. Table 17-10-0059-01 Estimates of the components of natural increase, quarterly" xr:uid="{00000000-0004-0000-0300-000004000000}"/>
  </hyperlinks>
  <printOptions horizontalCentered="1"/>
  <pageMargins left="0.74803149606299202" right="0.74803149606299202" top="0.98425196850393704" bottom="0.98425196850393704" header="0.511811023622047" footer="0.511811023622047"/>
  <pageSetup scale="53" firstPageNumber="29" orientation="portrait" useFirstPageNumber="1" r:id="rId8"/>
  <headerFooter differentFirst="1" alignWithMargins="0"/>
  <legacyDrawingHF r:id="rId9"/>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72">
    <tabColor indexed="41"/>
    <pageSetUpPr fitToPage="1"/>
  </sheetPr>
  <dimension ref="A1:N55"/>
  <sheetViews>
    <sheetView zoomScaleNormal="100" workbookViewId="0">
      <selection sqref="A1:L1"/>
    </sheetView>
  </sheetViews>
  <sheetFormatPr defaultRowHeight="12.75" x14ac:dyDescent="0.2"/>
  <cols>
    <col min="1" max="1" width="11" customWidth="1"/>
    <col min="2" max="2" width="9.7109375" customWidth="1"/>
    <col min="3" max="3" width="12" customWidth="1"/>
    <col min="4" max="4" width="0.7109375" customWidth="1"/>
    <col min="5" max="5" width="11.7109375" customWidth="1"/>
    <col min="6" max="6" width="12" customWidth="1"/>
    <col min="7" max="7" width="0.7109375" customWidth="1"/>
    <col min="8" max="8" width="9.7109375" customWidth="1"/>
    <col min="9" max="9" width="13.42578125" customWidth="1"/>
    <col min="10" max="10" width="0.7109375" customWidth="1"/>
    <col min="11" max="11" width="10.5703125" customWidth="1"/>
    <col min="12" max="12" width="12" customWidth="1"/>
  </cols>
  <sheetData>
    <row r="1" spans="1:12" ht="18" x14ac:dyDescent="0.25">
      <c r="A1" s="837" t="s">
        <v>424</v>
      </c>
      <c r="B1" s="837"/>
      <c r="C1" s="837"/>
      <c r="D1" s="837"/>
      <c r="E1" s="837"/>
      <c r="F1" s="837"/>
      <c r="G1" s="837"/>
      <c r="H1" s="837"/>
      <c r="I1" s="837"/>
      <c r="J1" s="837"/>
      <c r="K1" s="837"/>
      <c r="L1" s="837"/>
    </row>
    <row r="2" spans="1:12" ht="18" x14ac:dyDescent="0.25">
      <c r="A2" s="43"/>
      <c r="B2" s="2"/>
      <c r="C2" s="2"/>
      <c r="D2" s="2"/>
      <c r="E2" s="2"/>
      <c r="F2" s="2"/>
      <c r="G2" s="2"/>
      <c r="H2" s="2"/>
      <c r="I2" s="2"/>
      <c r="J2" s="2"/>
      <c r="K2" s="2"/>
      <c r="L2" s="2"/>
    </row>
    <row r="3" spans="1:12" ht="18" x14ac:dyDescent="0.25">
      <c r="A3" s="837" t="s">
        <v>2593</v>
      </c>
      <c r="B3" s="837"/>
      <c r="C3" s="837"/>
      <c r="D3" s="837"/>
      <c r="E3" s="837"/>
      <c r="F3" s="837"/>
      <c r="G3" s="837"/>
      <c r="H3" s="837"/>
      <c r="I3" s="837"/>
      <c r="J3" s="837"/>
      <c r="K3" s="837"/>
      <c r="L3" s="837"/>
    </row>
    <row r="4" spans="1:12" ht="18" x14ac:dyDescent="0.25">
      <c r="A4" s="837" t="s">
        <v>525</v>
      </c>
      <c r="B4" s="837"/>
      <c r="C4" s="837"/>
      <c r="D4" s="837"/>
      <c r="E4" s="837"/>
      <c r="F4" s="837"/>
      <c r="G4" s="837"/>
      <c r="H4" s="837"/>
      <c r="I4" s="837"/>
      <c r="J4" s="837"/>
      <c r="K4" s="837"/>
      <c r="L4" s="837"/>
    </row>
    <row r="5" spans="1:12" ht="18" x14ac:dyDescent="0.25">
      <c r="A5" s="837" t="s">
        <v>381</v>
      </c>
      <c r="B5" s="837"/>
      <c r="C5" s="837"/>
      <c r="D5" s="837"/>
      <c r="E5" s="837"/>
      <c r="F5" s="837"/>
      <c r="G5" s="837"/>
      <c r="H5" s="837"/>
      <c r="I5" s="837"/>
      <c r="J5" s="837"/>
      <c r="K5" s="837"/>
      <c r="L5" s="837"/>
    </row>
    <row r="7" spans="1:12" s="15" customFormat="1" ht="12.75" customHeight="1" x14ac:dyDescent="0.25">
      <c r="B7" s="32"/>
      <c r="C7" s="32"/>
      <c r="D7" s="32"/>
      <c r="E7" s="32"/>
      <c r="F7" s="32"/>
      <c r="G7" s="32"/>
      <c r="H7" s="32"/>
      <c r="I7" s="32"/>
      <c r="J7" s="32"/>
      <c r="K7" s="32"/>
      <c r="L7" s="32"/>
    </row>
    <row r="8" spans="1:12" s="15" customFormat="1" ht="17.25" x14ac:dyDescent="0.25">
      <c r="A8" s="29" t="s">
        <v>376</v>
      </c>
      <c r="B8" s="908" t="s">
        <v>930</v>
      </c>
      <c r="C8" s="908"/>
      <c r="D8" s="29"/>
      <c r="E8" s="908" t="s">
        <v>691</v>
      </c>
      <c r="F8" s="908"/>
      <c r="G8" s="29"/>
      <c r="H8" s="908" t="s">
        <v>593</v>
      </c>
      <c r="I8" s="908"/>
      <c r="J8" s="29"/>
      <c r="K8" s="908" t="s">
        <v>931</v>
      </c>
      <c r="L8" s="908"/>
    </row>
    <row r="9" spans="1:12" s="29" customFormat="1" ht="17.25" customHeight="1" x14ac:dyDescent="0.25">
      <c r="A9" s="29" t="s">
        <v>537</v>
      </c>
      <c r="B9" s="29" t="s">
        <v>17</v>
      </c>
      <c r="C9" s="29" t="s">
        <v>707</v>
      </c>
      <c r="E9" s="29" t="s">
        <v>17</v>
      </c>
      <c r="F9" s="29" t="s">
        <v>707</v>
      </c>
      <c r="H9" s="29" t="s">
        <v>17</v>
      </c>
      <c r="I9" s="29" t="s">
        <v>707</v>
      </c>
      <c r="K9" s="29" t="s">
        <v>17</v>
      </c>
      <c r="L9" s="29" t="s">
        <v>707</v>
      </c>
    </row>
    <row r="10" spans="1:12" ht="4.5" customHeight="1" thickBot="1" x14ac:dyDescent="0.25">
      <c r="A10" s="16"/>
      <c r="B10" s="17"/>
      <c r="C10" s="17"/>
      <c r="D10" s="13"/>
      <c r="E10" s="17"/>
      <c r="F10" s="17"/>
      <c r="G10" s="13"/>
      <c r="H10" s="17"/>
      <c r="I10" s="17"/>
      <c r="J10" s="13"/>
      <c r="K10" s="17"/>
      <c r="L10" s="17"/>
    </row>
    <row r="11" spans="1:12" ht="4.5" customHeight="1" x14ac:dyDescent="0.2">
      <c r="A11" s="2"/>
      <c r="B11" s="13"/>
      <c r="C11" s="13"/>
      <c r="D11" s="13"/>
      <c r="E11" s="13"/>
      <c r="F11" s="13"/>
      <c r="G11" s="13"/>
      <c r="H11" s="13"/>
      <c r="I11" s="13"/>
      <c r="J11" s="13"/>
      <c r="K11" s="13"/>
      <c r="L11" s="13"/>
    </row>
    <row r="12" spans="1:12" s="19" customFormat="1" ht="14.25" x14ac:dyDescent="0.2">
      <c r="A12" s="19" t="s">
        <v>2532</v>
      </c>
      <c r="B12" s="111">
        <v>126.4</v>
      </c>
      <c r="C12" s="156">
        <v>1.4</v>
      </c>
      <c r="D12" s="111"/>
      <c r="E12" s="111">
        <v>125.9</v>
      </c>
      <c r="F12" s="156">
        <v>1.7</v>
      </c>
      <c r="G12" s="111"/>
      <c r="H12" s="111">
        <v>98.7</v>
      </c>
      <c r="I12" s="156">
        <v>0.2</v>
      </c>
      <c r="J12" s="111"/>
      <c r="K12" s="111">
        <v>117.5</v>
      </c>
      <c r="L12" s="156">
        <v>3.6</v>
      </c>
    </row>
    <row r="13" spans="1:12" s="19" customFormat="1" ht="14.25" x14ac:dyDescent="0.2">
      <c r="A13" s="19" t="s">
        <v>2533</v>
      </c>
      <c r="B13" s="111">
        <v>132</v>
      </c>
      <c r="C13" s="156">
        <v>4.4000000000000004</v>
      </c>
      <c r="D13" s="111"/>
      <c r="E13" s="111">
        <v>128.9</v>
      </c>
      <c r="F13" s="156">
        <v>2.4</v>
      </c>
      <c r="G13" s="111"/>
      <c r="H13" s="111">
        <v>97.6</v>
      </c>
      <c r="I13" s="156">
        <v>-1.1000000000000001</v>
      </c>
      <c r="J13" s="111"/>
      <c r="K13" s="111">
        <v>125</v>
      </c>
      <c r="L13" s="156">
        <v>6.4</v>
      </c>
    </row>
    <row r="14" spans="1:12" s="19" customFormat="1" ht="14.25" x14ac:dyDescent="0.2">
      <c r="A14" s="19" t="s">
        <v>2534</v>
      </c>
      <c r="B14" s="111">
        <v>137.4</v>
      </c>
      <c r="C14" s="156">
        <v>4.0999999999999996</v>
      </c>
      <c r="D14" s="111"/>
      <c r="E14" s="111">
        <v>129.9</v>
      </c>
      <c r="F14" s="156">
        <v>0.8</v>
      </c>
      <c r="G14" s="111"/>
      <c r="H14" s="111">
        <v>99.4</v>
      </c>
      <c r="I14" s="156">
        <v>1.8</v>
      </c>
      <c r="J14" s="111"/>
      <c r="K14" s="111">
        <v>127.7</v>
      </c>
      <c r="L14" s="156">
        <v>2.2000000000000002</v>
      </c>
    </row>
    <row r="15" spans="1:12" s="19" customFormat="1" ht="14.25" x14ac:dyDescent="0.2">
      <c r="A15" s="19" t="s">
        <v>2535</v>
      </c>
      <c r="B15" s="111">
        <v>138.80000000000001</v>
      </c>
      <c r="C15" s="156">
        <v>1</v>
      </c>
      <c r="D15" s="111"/>
      <c r="E15" s="111">
        <v>133</v>
      </c>
      <c r="F15" s="156">
        <v>2.4</v>
      </c>
      <c r="G15" s="111"/>
      <c r="H15" s="111">
        <v>104.6</v>
      </c>
      <c r="I15" s="156">
        <v>5.2</v>
      </c>
      <c r="J15" s="111"/>
      <c r="K15" s="111">
        <v>130.80000000000001</v>
      </c>
      <c r="L15" s="156">
        <v>2.4</v>
      </c>
    </row>
    <row r="16" spans="1:12" s="19" customFormat="1" ht="14.25" x14ac:dyDescent="0.2">
      <c r="A16" s="19" t="s">
        <v>1552</v>
      </c>
      <c r="B16" s="111">
        <v>140.80000000000001</v>
      </c>
      <c r="C16" s="156">
        <v>1.4</v>
      </c>
      <c r="D16" s="111"/>
      <c r="E16" s="111">
        <v>135.19999999999999</v>
      </c>
      <c r="F16" s="156">
        <v>1.7</v>
      </c>
      <c r="G16" s="111"/>
      <c r="H16" s="111">
        <v>104.6</v>
      </c>
      <c r="I16" s="156">
        <v>0</v>
      </c>
      <c r="J16" s="111"/>
      <c r="K16" s="111">
        <v>132.9</v>
      </c>
      <c r="L16" s="156">
        <v>1.6</v>
      </c>
    </row>
    <row r="17" spans="1:14" s="19" customFormat="1" ht="14.25" x14ac:dyDescent="0.2">
      <c r="A17" s="19" t="s">
        <v>1623</v>
      </c>
      <c r="B17" s="111">
        <v>146.4</v>
      </c>
      <c r="C17" s="156">
        <v>4</v>
      </c>
      <c r="D17" s="111"/>
      <c r="E17" s="111">
        <v>131.80000000000001</v>
      </c>
      <c r="F17" s="156">
        <v>-2.5</v>
      </c>
      <c r="G17" s="111"/>
      <c r="H17" s="111">
        <v>103.3</v>
      </c>
      <c r="I17" s="156">
        <v>-1.2</v>
      </c>
      <c r="J17" s="111"/>
      <c r="K17" s="111">
        <v>125.3</v>
      </c>
      <c r="L17" s="156">
        <v>-5.7</v>
      </c>
    </row>
    <row r="18" spans="1:14" s="19" customFormat="1" ht="14.25" x14ac:dyDescent="0.2">
      <c r="A18" s="19" t="s">
        <v>1646</v>
      </c>
      <c r="B18" s="111">
        <v>150</v>
      </c>
      <c r="C18" s="156">
        <v>2.5</v>
      </c>
      <c r="D18" s="111"/>
      <c r="E18" s="111">
        <v>131.4</v>
      </c>
      <c r="F18" s="156">
        <v>-0.3</v>
      </c>
      <c r="G18" s="111"/>
      <c r="H18" s="111">
        <v>101.5</v>
      </c>
      <c r="I18" s="156">
        <v>-1.7</v>
      </c>
      <c r="J18" s="111"/>
      <c r="K18" s="111">
        <v>126.3</v>
      </c>
      <c r="L18" s="156">
        <v>0.8</v>
      </c>
    </row>
    <row r="19" spans="1:14" s="19" customFormat="1" ht="14.25" x14ac:dyDescent="0.2">
      <c r="A19" s="19" t="s">
        <v>1745</v>
      </c>
      <c r="B19" s="111">
        <v>146.80000000000001</v>
      </c>
      <c r="C19" s="156">
        <v>-2.1</v>
      </c>
      <c r="D19" s="111"/>
      <c r="E19" s="111">
        <v>133.80000000000001</v>
      </c>
      <c r="F19" s="156">
        <v>1.8</v>
      </c>
      <c r="G19" s="111"/>
      <c r="H19" s="111">
        <v>101.7</v>
      </c>
      <c r="I19" s="156">
        <v>0.2</v>
      </c>
      <c r="J19" s="111"/>
      <c r="K19" s="111">
        <v>132.19999999999999</v>
      </c>
      <c r="L19" s="156">
        <v>4.7</v>
      </c>
    </row>
    <row r="20" spans="1:14" s="105" customFormat="1" ht="14.25" x14ac:dyDescent="0.2">
      <c r="A20" s="19" t="s">
        <v>1855</v>
      </c>
      <c r="B20" s="111">
        <v>147.6</v>
      </c>
      <c r="C20" s="156">
        <v>0.5</v>
      </c>
      <c r="D20" s="111"/>
      <c r="E20" s="111">
        <v>138.19999999999999</v>
      </c>
      <c r="F20" s="156">
        <v>3.3</v>
      </c>
      <c r="G20" s="111"/>
      <c r="H20" s="111">
        <v>102.6</v>
      </c>
      <c r="I20" s="156">
        <v>0.9</v>
      </c>
      <c r="J20" s="111"/>
      <c r="K20" s="111">
        <v>138.6</v>
      </c>
      <c r="L20" s="156">
        <v>4.8</v>
      </c>
    </row>
    <row r="21" spans="1:14" ht="14.25" x14ac:dyDescent="0.2">
      <c r="A21" s="19" t="s">
        <v>2523</v>
      </c>
      <c r="B21" s="111">
        <v>152.9</v>
      </c>
      <c r="C21" s="156">
        <v>3.6</v>
      </c>
      <c r="D21" s="111"/>
      <c r="E21" s="111">
        <v>139</v>
      </c>
      <c r="F21" s="156">
        <v>0.6</v>
      </c>
      <c r="G21" s="111"/>
      <c r="H21" s="111">
        <v>102.5</v>
      </c>
      <c r="I21" s="156">
        <v>-0.1</v>
      </c>
      <c r="J21" s="111"/>
      <c r="K21" s="111">
        <v>139.30000000000001</v>
      </c>
      <c r="L21" s="156">
        <v>0.5</v>
      </c>
    </row>
    <row r="22" spans="1:14" ht="14.25" x14ac:dyDescent="0.2">
      <c r="A22" s="19" t="s">
        <v>2524</v>
      </c>
      <c r="B22" s="111">
        <v>159.1</v>
      </c>
      <c r="C22" s="156">
        <v>4.0999999999999996</v>
      </c>
      <c r="D22" s="111"/>
      <c r="E22" s="111">
        <v>137.80000000000001</v>
      </c>
      <c r="F22" s="156">
        <v>-0.9</v>
      </c>
      <c r="G22" s="111"/>
      <c r="H22" s="111">
        <v>100</v>
      </c>
      <c r="I22" s="156">
        <v>-2.4</v>
      </c>
      <c r="J22" s="111"/>
      <c r="K22" s="111">
        <v>137.1</v>
      </c>
      <c r="L22" s="156">
        <v>-1.6</v>
      </c>
    </row>
    <row r="23" spans="1:14" ht="14.25" x14ac:dyDescent="0.2">
      <c r="A23" s="19" t="s">
        <v>2525</v>
      </c>
      <c r="B23" s="111">
        <v>164.2</v>
      </c>
      <c r="C23" s="156">
        <v>3.2</v>
      </c>
      <c r="D23" s="111"/>
      <c r="E23" s="111">
        <v>149.5</v>
      </c>
      <c r="F23" s="156">
        <v>8.5</v>
      </c>
      <c r="G23" s="111"/>
      <c r="H23" s="111">
        <v>98.3</v>
      </c>
      <c r="I23" s="156">
        <v>-1.7</v>
      </c>
      <c r="J23" s="111"/>
      <c r="K23" s="111">
        <v>150.19999999999999</v>
      </c>
      <c r="L23" s="156">
        <v>9.6</v>
      </c>
    </row>
    <row r="24" spans="1:14" ht="14.25" x14ac:dyDescent="0.2">
      <c r="A24" s="19" t="s">
        <v>2526</v>
      </c>
      <c r="B24" s="111">
        <v>180.2</v>
      </c>
      <c r="C24" s="156">
        <v>9.6999999999999993</v>
      </c>
      <c r="D24" s="111"/>
      <c r="E24" s="111">
        <v>168.6</v>
      </c>
      <c r="F24" s="156">
        <v>12.8</v>
      </c>
      <c r="G24" s="111"/>
      <c r="H24" s="111">
        <v>99.4</v>
      </c>
      <c r="I24" s="156">
        <v>1.1000000000000001</v>
      </c>
      <c r="J24" s="111"/>
      <c r="K24" s="111">
        <v>170.6</v>
      </c>
      <c r="L24" s="156">
        <v>13.6</v>
      </c>
    </row>
    <row r="25" spans="1:14" ht="14.25" x14ac:dyDescent="0.2">
      <c r="A25" s="19" t="s">
        <v>2527</v>
      </c>
      <c r="B25" s="111">
        <v>194.4</v>
      </c>
      <c r="C25" s="156">
        <v>7.9</v>
      </c>
      <c r="D25" s="111"/>
      <c r="E25" s="111">
        <v>172.5</v>
      </c>
      <c r="F25" s="156">
        <v>2.2999999999999998</v>
      </c>
      <c r="G25" s="111"/>
      <c r="H25" s="111">
        <v>100.9</v>
      </c>
      <c r="I25" s="156">
        <v>1.5</v>
      </c>
      <c r="J25" s="111"/>
      <c r="K25" s="111">
        <v>172.7</v>
      </c>
      <c r="L25" s="156">
        <v>1.2</v>
      </c>
    </row>
    <row r="26" spans="1:14" ht="14.25" x14ac:dyDescent="0.2">
      <c r="A26" s="19" t="s">
        <v>2528</v>
      </c>
      <c r="B26" s="111">
        <v>201.3</v>
      </c>
      <c r="C26" s="156">
        <v>3.5</v>
      </c>
      <c r="D26" s="111"/>
      <c r="E26" s="111">
        <v>177.6</v>
      </c>
      <c r="F26" s="156">
        <v>3</v>
      </c>
      <c r="G26" s="111"/>
      <c r="H26" s="111">
        <v>99.6</v>
      </c>
      <c r="I26" s="156">
        <v>-1.3</v>
      </c>
      <c r="J26" s="111"/>
      <c r="K26" s="111">
        <v>175</v>
      </c>
      <c r="L26" s="156">
        <v>1.3</v>
      </c>
      <c r="M26" s="138"/>
      <c r="N26" s="156"/>
    </row>
    <row r="29" spans="1:14" ht="15" x14ac:dyDescent="0.25">
      <c r="A29" s="29" t="s">
        <v>376</v>
      </c>
      <c r="B29" s="908" t="s">
        <v>932</v>
      </c>
      <c r="C29" s="908"/>
      <c r="D29" s="29"/>
      <c r="E29" s="908" t="s">
        <v>934</v>
      </c>
      <c r="F29" s="908"/>
      <c r="G29" s="29"/>
      <c r="H29" s="908" t="s">
        <v>1868</v>
      </c>
      <c r="I29" s="908"/>
      <c r="J29" s="29"/>
      <c r="K29" s="908"/>
      <c r="L29" s="908"/>
    </row>
    <row r="30" spans="1:14" ht="16.5" customHeight="1" x14ac:dyDescent="0.25">
      <c r="B30" s="908" t="s">
        <v>933</v>
      </c>
      <c r="C30" s="908"/>
      <c r="D30" s="29"/>
      <c r="E30" s="908" t="s">
        <v>935</v>
      </c>
      <c r="F30" s="908"/>
      <c r="G30" s="29"/>
      <c r="H30" s="908" t="s">
        <v>1869</v>
      </c>
      <c r="I30" s="908"/>
      <c r="J30" s="29"/>
      <c r="K30" s="908" t="s">
        <v>594</v>
      </c>
      <c r="L30" s="908"/>
    </row>
    <row r="31" spans="1:14" ht="15" x14ac:dyDescent="0.25">
      <c r="A31" s="29" t="s">
        <v>537</v>
      </c>
      <c r="B31" s="29" t="s">
        <v>17</v>
      </c>
      <c r="C31" s="29" t="s">
        <v>707</v>
      </c>
      <c r="D31" s="29"/>
      <c r="E31" s="29" t="s">
        <v>17</v>
      </c>
      <c r="F31" s="29" t="s">
        <v>707</v>
      </c>
      <c r="G31" s="29"/>
      <c r="H31" s="29" t="s">
        <v>17</v>
      </c>
      <c r="I31" s="29" t="s">
        <v>707</v>
      </c>
      <c r="J31" s="29"/>
      <c r="K31" s="29" t="s">
        <v>17</v>
      </c>
      <c r="L31" s="29" t="s">
        <v>707</v>
      </c>
    </row>
    <row r="32" spans="1:14" ht="3.75" customHeight="1" thickBot="1" x14ac:dyDescent="0.25">
      <c r="A32" s="16"/>
      <c r="B32" s="17"/>
      <c r="C32" s="17"/>
      <c r="D32" s="13"/>
      <c r="E32" s="17"/>
      <c r="F32" s="17"/>
      <c r="G32" s="13"/>
      <c r="H32" s="17"/>
      <c r="I32" s="17"/>
      <c r="J32" s="13"/>
      <c r="K32" s="17"/>
      <c r="L32" s="17"/>
    </row>
    <row r="33" spans="1:12" ht="3.75" customHeight="1" x14ac:dyDescent="0.2">
      <c r="A33" s="2"/>
    </row>
    <row r="34" spans="1:12" ht="14.25" x14ac:dyDescent="0.2">
      <c r="A34" s="19" t="s">
        <v>2532</v>
      </c>
      <c r="B34" s="111">
        <v>113.3</v>
      </c>
      <c r="C34" s="156">
        <v>0.1</v>
      </c>
      <c r="D34" s="127"/>
      <c r="E34" s="111">
        <v>106.4</v>
      </c>
      <c r="F34" s="156">
        <v>1.9</v>
      </c>
      <c r="G34" s="127"/>
      <c r="H34" s="111">
        <v>150.80000000000001</v>
      </c>
      <c r="I34" s="156">
        <v>2.5</v>
      </c>
      <c r="J34" s="127"/>
      <c r="K34" s="111">
        <v>159.69999999999999</v>
      </c>
      <c r="L34" s="156">
        <v>8.1</v>
      </c>
    </row>
    <row r="35" spans="1:12" ht="14.25" x14ac:dyDescent="0.2">
      <c r="A35" s="19" t="s">
        <v>2533</v>
      </c>
      <c r="B35" s="111">
        <v>114.7</v>
      </c>
      <c r="C35" s="156">
        <v>1.2</v>
      </c>
      <c r="D35" s="127"/>
      <c r="E35" s="111">
        <v>107</v>
      </c>
      <c r="F35" s="156">
        <v>0.6</v>
      </c>
      <c r="G35" s="127"/>
      <c r="H35" s="111">
        <v>157.9</v>
      </c>
      <c r="I35" s="156">
        <v>4.7</v>
      </c>
      <c r="J35" s="127"/>
      <c r="K35" s="111">
        <v>179.4</v>
      </c>
      <c r="L35" s="156">
        <v>12.3</v>
      </c>
    </row>
    <row r="36" spans="1:12" ht="14.25" x14ac:dyDescent="0.2">
      <c r="A36" s="19" t="s">
        <v>2534</v>
      </c>
      <c r="B36" s="111">
        <v>117.2</v>
      </c>
      <c r="C36" s="156">
        <v>2.2000000000000002</v>
      </c>
      <c r="D36" s="127"/>
      <c r="E36" s="111">
        <v>106.9</v>
      </c>
      <c r="F36" s="156">
        <v>-0.1</v>
      </c>
      <c r="G36" s="127"/>
      <c r="H36" s="111">
        <v>163.1</v>
      </c>
      <c r="I36" s="156">
        <v>3.3</v>
      </c>
      <c r="J36" s="127"/>
      <c r="K36" s="111">
        <v>185.2</v>
      </c>
      <c r="L36" s="156">
        <v>3.2</v>
      </c>
    </row>
    <row r="37" spans="1:12" ht="14.25" x14ac:dyDescent="0.2">
      <c r="A37" s="19" t="s">
        <v>2535</v>
      </c>
      <c r="B37" s="111">
        <v>116.3</v>
      </c>
      <c r="C37" s="156">
        <v>-0.8</v>
      </c>
      <c r="D37" s="127"/>
      <c r="E37" s="111">
        <v>107.5</v>
      </c>
      <c r="F37" s="156">
        <v>0.6</v>
      </c>
      <c r="G37" s="127"/>
      <c r="H37" s="111">
        <v>168.3</v>
      </c>
      <c r="I37" s="156">
        <v>3.2</v>
      </c>
      <c r="J37" s="127"/>
      <c r="K37" s="111">
        <v>193.4</v>
      </c>
      <c r="L37" s="156">
        <v>4.4000000000000004</v>
      </c>
    </row>
    <row r="38" spans="1:12" ht="14.25" x14ac:dyDescent="0.2">
      <c r="A38" s="19" t="s">
        <v>1552</v>
      </c>
      <c r="B38" s="111">
        <v>116.5</v>
      </c>
      <c r="C38" s="156">
        <v>0.2</v>
      </c>
      <c r="D38" s="127"/>
      <c r="E38" s="111">
        <v>110.8</v>
      </c>
      <c r="F38" s="156">
        <v>3.1</v>
      </c>
      <c r="G38" s="127"/>
      <c r="H38" s="111">
        <v>174.5</v>
      </c>
      <c r="I38" s="156">
        <v>3.7</v>
      </c>
      <c r="J38" s="127"/>
      <c r="K38" s="111">
        <v>197.9</v>
      </c>
      <c r="L38" s="156">
        <v>2.2999999999999998</v>
      </c>
    </row>
    <row r="39" spans="1:12" ht="14.25" x14ac:dyDescent="0.2">
      <c r="A39" s="19" t="s">
        <v>1623</v>
      </c>
      <c r="B39" s="111">
        <v>118.1</v>
      </c>
      <c r="C39" s="156">
        <v>1.4</v>
      </c>
      <c r="D39" s="127"/>
      <c r="E39" s="111">
        <v>111.3</v>
      </c>
      <c r="F39" s="156">
        <v>0.5</v>
      </c>
      <c r="G39" s="127"/>
      <c r="H39" s="111">
        <v>182.4</v>
      </c>
      <c r="I39" s="156">
        <v>4.5</v>
      </c>
      <c r="J39" s="127"/>
      <c r="K39" s="111">
        <v>167.3</v>
      </c>
      <c r="L39" s="156">
        <v>-15.5</v>
      </c>
    </row>
    <row r="40" spans="1:12" ht="14.25" x14ac:dyDescent="0.2">
      <c r="A40" s="19" t="s">
        <v>1646</v>
      </c>
      <c r="B40" s="111">
        <v>120.8</v>
      </c>
      <c r="C40" s="156">
        <v>2.2999999999999998</v>
      </c>
      <c r="D40" s="127"/>
      <c r="E40" s="111">
        <v>112.6</v>
      </c>
      <c r="F40" s="156">
        <v>1.2</v>
      </c>
      <c r="G40" s="127"/>
      <c r="H40" s="111">
        <v>188.1</v>
      </c>
      <c r="I40" s="156">
        <v>3.1</v>
      </c>
      <c r="J40" s="127"/>
      <c r="K40" s="111">
        <v>157.80000000000001</v>
      </c>
      <c r="L40" s="156">
        <v>-5.7</v>
      </c>
    </row>
    <row r="41" spans="1:12" ht="14.25" x14ac:dyDescent="0.2">
      <c r="A41" s="19" t="s">
        <v>1745</v>
      </c>
      <c r="B41" s="111">
        <v>123.7</v>
      </c>
      <c r="C41" s="156">
        <v>2.4</v>
      </c>
      <c r="D41" s="127"/>
      <c r="E41" s="111">
        <v>117.5</v>
      </c>
      <c r="F41" s="156">
        <v>4.4000000000000004</v>
      </c>
      <c r="G41" s="127"/>
      <c r="H41" s="111">
        <v>193.4</v>
      </c>
      <c r="I41" s="156">
        <v>2.8</v>
      </c>
      <c r="J41" s="127"/>
      <c r="K41" s="111">
        <v>169.3</v>
      </c>
      <c r="L41" s="156">
        <v>7.3</v>
      </c>
    </row>
    <row r="42" spans="1:12" ht="14.25" x14ac:dyDescent="0.2">
      <c r="A42" s="19" t="s">
        <v>1855</v>
      </c>
      <c r="B42" s="111">
        <v>125.5</v>
      </c>
      <c r="C42" s="156">
        <v>1.5</v>
      </c>
      <c r="D42" s="127"/>
      <c r="E42" s="111">
        <v>119.7</v>
      </c>
      <c r="F42" s="156">
        <v>1.9</v>
      </c>
      <c r="G42" s="127"/>
      <c r="H42" s="111">
        <v>199.3</v>
      </c>
      <c r="I42" s="156">
        <v>3.1</v>
      </c>
      <c r="J42" s="127"/>
      <c r="K42" s="111">
        <v>186.3</v>
      </c>
      <c r="L42" s="156">
        <v>10</v>
      </c>
    </row>
    <row r="43" spans="1:12" ht="14.25" x14ac:dyDescent="0.2">
      <c r="A43" s="19" t="s">
        <v>2523</v>
      </c>
      <c r="B43" s="111">
        <v>127</v>
      </c>
      <c r="C43" s="156">
        <v>1.2</v>
      </c>
      <c r="D43" s="127"/>
      <c r="E43" s="111">
        <v>122.3</v>
      </c>
      <c r="F43" s="156">
        <v>2.2000000000000002</v>
      </c>
      <c r="G43" s="127"/>
      <c r="H43" s="111">
        <v>202.2</v>
      </c>
      <c r="I43" s="156">
        <v>1.5</v>
      </c>
      <c r="J43" s="127"/>
      <c r="K43" s="111">
        <v>179.2</v>
      </c>
      <c r="L43" s="156">
        <v>-3.8</v>
      </c>
    </row>
    <row r="44" spans="1:12" ht="14.25" x14ac:dyDescent="0.2">
      <c r="A44" s="19" t="s">
        <v>2524</v>
      </c>
      <c r="B44" s="111">
        <v>130.30000000000001</v>
      </c>
      <c r="C44" s="156">
        <v>2.6</v>
      </c>
      <c r="D44" s="127"/>
      <c r="E44" s="111">
        <v>121</v>
      </c>
      <c r="F44" s="156">
        <v>-1.1000000000000001</v>
      </c>
      <c r="G44" s="127"/>
      <c r="H44" s="111">
        <v>202.8</v>
      </c>
      <c r="I44" s="156">
        <v>0.3</v>
      </c>
      <c r="J44" s="127"/>
      <c r="K44" s="111">
        <v>153.69999999999999</v>
      </c>
      <c r="L44" s="156">
        <v>-14.2</v>
      </c>
    </row>
    <row r="45" spans="1:12" ht="14.25" x14ac:dyDescent="0.2">
      <c r="A45" s="19" t="s">
        <v>2525</v>
      </c>
      <c r="B45" s="111">
        <v>133.4</v>
      </c>
      <c r="C45" s="156">
        <v>2.4</v>
      </c>
      <c r="D45" s="127"/>
      <c r="E45" s="111">
        <v>123.5</v>
      </c>
      <c r="F45" s="156">
        <v>2.1</v>
      </c>
      <c r="G45" s="127"/>
      <c r="H45" s="111">
        <v>211.2</v>
      </c>
      <c r="I45" s="156">
        <v>4.0999999999999996</v>
      </c>
      <c r="J45" s="127"/>
      <c r="K45" s="111">
        <v>194.6</v>
      </c>
      <c r="L45" s="156">
        <v>26.6</v>
      </c>
    </row>
    <row r="46" spans="1:12" ht="14.25" x14ac:dyDescent="0.2">
      <c r="A46" s="19" t="s">
        <v>2526</v>
      </c>
      <c r="B46" s="111">
        <v>140.80000000000001</v>
      </c>
      <c r="C46" s="156">
        <v>5.5</v>
      </c>
      <c r="D46" s="127"/>
      <c r="E46" s="111">
        <v>125.5</v>
      </c>
      <c r="F46" s="156">
        <v>1.6</v>
      </c>
      <c r="G46" s="127"/>
      <c r="H46" s="111">
        <v>215.7</v>
      </c>
      <c r="I46" s="156">
        <v>2.1</v>
      </c>
      <c r="J46" s="127"/>
      <c r="K46" s="111">
        <v>267.5</v>
      </c>
      <c r="L46" s="156">
        <v>37.5</v>
      </c>
    </row>
    <row r="47" spans="1:12" ht="14.25" x14ac:dyDescent="0.2">
      <c r="A47" s="19" t="s">
        <v>2527</v>
      </c>
      <c r="B47" s="111">
        <v>149.19999999999999</v>
      </c>
      <c r="C47" s="156">
        <v>6</v>
      </c>
      <c r="D47" s="127"/>
      <c r="E47" s="111">
        <v>128</v>
      </c>
      <c r="F47" s="156">
        <v>2</v>
      </c>
      <c r="G47" s="127"/>
      <c r="H47" s="111">
        <v>224.8</v>
      </c>
      <c r="I47" s="156">
        <v>4.2</v>
      </c>
      <c r="J47" s="127"/>
      <c r="K47" s="111">
        <v>250.8</v>
      </c>
      <c r="L47" s="156">
        <v>-6.2</v>
      </c>
    </row>
    <row r="48" spans="1:12" ht="14.25" x14ac:dyDescent="0.2">
      <c r="A48" s="19" t="s">
        <v>2528</v>
      </c>
      <c r="B48" s="111">
        <v>154.80000000000001</v>
      </c>
      <c r="C48" s="156">
        <v>3.8</v>
      </c>
      <c r="D48" s="127"/>
      <c r="E48" s="111">
        <v>127.4</v>
      </c>
      <c r="F48" s="156">
        <v>-0.5</v>
      </c>
      <c r="G48" s="127"/>
      <c r="H48" s="111">
        <v>230.9</v>
      </c>
      <c r="I48" s="156">
        <v>2.7</v>
      </c>
      <c r="J48" s="127"/>
      <c r="K48" s="111">
        <v>246.7</v>
      </c>
      <c r="L48" s="156">
        <v>-1.6</v>
      </c>
    </row>
    <row r="51" spans="1:12" ht="14.25" x14ac:dyDescent="0.2">
      <c r="A51" s="24" t="s">
        <v>1010</v>
      </c>
    </row>
    <row r="52" spans="1:12" ht="12.75" customHeight="1" x14ac:dyDescent="0.2">
      <c r="A52" s="24"/>
    </row>
    <row r="53" spans="1:12" ht="26.25" customHeight="1" x14ac:dyDescent="0.2">
      <c r="A53" s="880" t="s">
        <v>1458</v>
      </c>
      <c r="B53" s="880"/>
      <c r="C53" s="880"/>
      <c r="D53" s="880"/>
      <c r="E53" s="880"/>
      <c r="F53" s="880"/>
      <c r="G53" s="880"/>
      <c r="H53" s="880"/>
      <c r="I53" s="880"/>
      <c r="J53" s="880"/>
      <c r="K53" s="880"/>
      <c r="L53" s="880"/>
    </row>
    <row r="54" spans="1:12" ht="12.75" customHeight="1" x14ac:dyDescent="0.2">
      <c r="A54" s="24"/>
    </row>
    <row r="55" spans="1:12" ht="27.75" customHeight="1" x14ac:dyDescent="0.2">
      <c r="A55" s="892" t="s">
        <v>1794</v>
      </c>
      <c r="B55" s="892"/>
      <c r="C55" s="892"/>
      <c r="D55" s="892"/>
      <c r="E55" s="892"/>
      <c r="F55" s="892"/>
      <c r="G55" s="892"/>
      <c r="H55" s="892"/>
      <c r="I55" s="892"/>
      <c r="J55" s="892"/>
      <c r="K55" s="892"/>
      <c r="L55" s="892"/>
    </row>
  </sheetData>
  <customSheetViews>
    <customSheetView guid="{F67F5823-51D5-4D47-B100-5B47C1E6BCB9}" showPageBreaks="1" fitToPage="1" printArea="1" topLeftCell="A7">
      <selection activeCell="C26" sqref="C26"/>
      <pageMargins left="0.75" right="0.75" top="1" bottom="1" header="0.5" footer="0.5"/>
      <printOptions horizontalCentered="1"/>
      <pageSetup scale="87" firstPageNumber="67" orientation="portrait" horizontalDpi="4294967293" verticalDpi="300" r:id="rId1"/>
      <headerFooter alignWithMargins="0">
        <oddFooter>&amp;C&amp;P</oddFooter>
      </headerFooter>
    </customSheetView>
    <customSheetView guid="{9014CDA8-C3FC-41E6-A045-DAEFC55B82B1}" showPageBreaks="1" fitToPage="1" printArea="1">
      <selection sqref="A1:L1"/>
      <pageMargins left="0.75" right="0.75" top="1" bottom="1" header="0.5" footer="0.5"/>
      <printOptions horizontalCentered="1"/>
      <pageSetup scale="87" firstPageNumber="67" orientation="portrait" horizontalDpi="4294967293" verticalDpi="300" r:id="rId2"/>
      <headerFooter alignWithMargins="0">
        <oddFooter>&amp;C&amp;P</oddFooter>
      </headerFooter>
    </customSheetView>
  </customSheetViews>
  <mergeCells count="18">
    <mergeCell ref="A1:L1"/>
    <mergeCell ref="A3:L3"/>
    <mergeCell ref="A4:L4"/>
    <mergeCell ref="K29:L29"/>
    <mergeCell ref="B8:C8"/>
    <mergeCell ref="E8:F8"/>
    <mergeCell ref="H8:I8"/>
    <mergeCell ref="K8:L8"/>
    <mergeCell ref="B29:C29"/>
    <mergeCell ref="H29:I29"/>
    <mergeCell ref="H30:I30"/>
    <mergeCell ref="E29:F29"/>
    <mergeCell ref="A55:L55"/>
    <mergeCell ref="A5:L5"/>
    <mergeCell ref="K30:L30"/>
    <mergeCell ref="B30:C30"/>
    <mergeCell ref="E30:F30"/>
    <mergeCell ref="A53:L53"/>
  </mergeCells>
  <phoneticPr fontId="0" type="noConversion"/>
  <hyperlinks>
    <hyperlink ref="A55:G55" r:id="rId3" display="Source: Statistics Canada. Table 18-10-0005-01 Consumer Price Index, annual average, not seasonally adjusted" xr:uid="{00000000-0004-0000-2800-000000000000}"/>
  </hyperlinks>
  <printOptions horizontalCentered="1"/>
  <pageMargins left="0.74803149606299202" right="0.74803149606299202" top="0.98425196850393704" bottom="0.98425196850393704" header="0.511811023622047" footer="0.511811023622047"/>
  <pageSetup scale="86" firstPageNumber="29" orientation="portrait" useFirstPageNumber="1" r:id="rId4"/>
  <headerFooter differentFirst="1" alignWithMargins="0"/>
  <legacyDrawingHF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73">
    <tabColor indexed="41"/>
    <pageSetUpPr fitToPage="1"/>
  </sheetPr>
  <dimension ref="A1:L55"/>
  <sheetViews>
    <sheetView zoomScaleNormal="100" workbookViewId="0">
      <selection sqref="A1:L1"/>
    </sheetView>
  </sheetViews>
  <sheetFormatPr defaultRowHeight="12.75" x14ac:dyDescent="0.2"/>
  <cols>
    <col min="1" max="1" width="10.85546875" customWidth="1"/>
    <col min="2" max="2" width="9.7109375" customWidth="1"/>
    <col min="3" max="3" width="12" customWidth="1"/>
    <col min="4" max="4" width="0.7109375" customWidth="1"/>
    <col min="5" max="5" width="11.7109375" customWidth="1"/>
    <col min="6" max="6" width="12" customWidth="1"/>
    <col min="7" max="7" width="0.7109375" customWidth="1"/>
    <col min="8" max="8" width="9.7109375" customWidth="1"/>
    <col min="9" max="9" width="13.42578125" customWidth="1"/>
    <col min="10" max="10" width="0.7109375" customWidth="1"/>
    <col min="11" max="11" width="10.5703125" customWidth="1"/>
    <col min="12" max="12" width="12.140625" customWidth="1"/>
  </cols>
  <sheetData>
    <row r="1" spans="1:12" ht="18" x14ac:dyDescent="0.25">
      <c r="A1" s="837" t="s">
        <v>582</v>
      </c>
      <c r="B1" s="837"/>
      <c r="C1" s="837"/>
      <c r="D1" s="837"/>
      <c r="E1" s="837"/>
      <c r="F1" s="837"/>
      <c r="G1" s="837"/>
      <c r="H1" s="837"/>
      <c r="I1" s="837"/>
      <c r="J1" s="837"/>
      <c r="K1" s="837"/>
      <c r="L1" s="837"/>
    </row>
    <row r="2" spans="1:12" ht="18" x14ac:dyDescent="0.25">
      <c r="A2" s="43"/>
      <c r="B2" s="2"/>
      <c r="C2" s="2"/>
      <c r="D2" s="2"/>
      <c r="E2" s="2"/>
      <c r="F2" s="2"/>
      <c r="G2" s="2"/>
      <c r="H2" s="2"/>
      <c r="I2" s="2"/>
      <c r="J2" s="2"/>
      <c r="K2" s="2"/>
      <c r="L2" s="2"/>
    </row>
    <row r="3" spans="1:12" ht="18" x14ac:dyDescent="0.25">
      <c r="A3" s="837" t="s">
        <v>2593</v>
      </c>
      <c r="B3" s="837"/>
      <c r="C3" s="837"/>
      <c r="D3" s="837"/>
      <c r="E3" s="837"/>
      <c r="F3" s="837"/>
      <c r="G3" s="837"/>
      <c r="H3" s="837"/>
      <c r="I3" s="837"/>
      <c r="J3" s="837"/>
      <c r="K3" s="837"/>
      <c r="L3" s="837"/>
    </row>
    <row r="4" spans="1:12" ht="18" x14ac:dyDescent="0.25">
      <c r="A4" s="837" t="s">
        <v>525</v>
      </c>
      <c r="B4" s="837"/>
      <c r="C4" s="837"/>
      <c r="D4" s="837"/>
      <c r="E4" s="837"/>
      <c r="F4" s="837"/>
      <c r="G4" s="837"/>
      <c r="H4" s="837"/>
      <c r="I4" s="837"/>
      <c r="J4" s="837"/>
      <c r="K4" s="837"/>
      <c r="L4" s="837"/>
    </row>
    <row r="5" spans="1:12" ht="18" x14ac:dyDescent="0.25">
      <c r="A5" s="837" t="s">
        <v>269</v>
      </c>
      <c r="B5" s="837"/>
      <c r="C5" s="837"/>
      <c r="D5" s="837"/>
      <c r="E5" s="837"/>
      <c r="F5" s="837"/>
      <c r="G5" s="837"/>
      <c r="H5" s="837"/>
      <c r="I5" s="837"/>
      <c r="J5" s="837"/>
      <c r="K5" s="837"/>
      <c r="L5" s="837"/>
    </row>
    <row r="6" spans="1:12" ht="12.75" customHeight="1" x14ac:dyDescent="0.25">
      <c r="A6" s="14"/>
      <c r="B6" s="14"/>
      <c r="C6" s="14"/>
      <c r="D6" s="14"/>
      <c r="E6" s="14"/>
      <c r="F6" s="14"/>
      <c r="G6" s="14"/>
      <c r="H6" s="14"/>
      <c r="I6" s="14"/>
      <c r="J6" s="14"/>
      <c r="K6" s="14"/>
      <c r="L6" s="14"/>
    </row>
    <row r="7" spans="1:12" s="15" customFormat="1" ht="12.75" customHeight="1" x14ac:dyDescent="0.25">
      <c r="B7" s="32"/>
      <c r="C7" s="32"/>
      <c r="D7" s="32"/>
      <c r="E7" s="32"/>
      <c r="F7" s="32"/>
      <c r="G7" s="32"/>
      <c r="H7" s="32"/>
      <c r="I7" s="32"/>
      <c r="J7" s="32"/>
      <c r="K7" s="32"/>
      <c r="L7" s="32"/>
    </row>
    <row r="8" spans="1:12" s="15" customFormat="1" ht="17.25" x14ac:dyDescent="0.25">
      <c r="A8" s="29" t="s">
        <v>376</v>
      </c>
      <c r="B8" s="908" t="s">
        <v>930</v>
      </c>
      <c r="C8" s="908"/>
      <c r="D8" s="29"/>
      <c r="E8" s="908" t="s">
        <v>691</v>
      </c>
      <c r="F8" s="908"/>
      <c r="G8" s="29"/>
      <c r="H8" s="908" t="s">
        <v>593</v>
      </c>
      <c r="I8" s="908"/>
      <c r="J8" s="29"/>
      <c r="K8" s="908" t="s">
        <v>931</v>
      </c>
      <c r="L8" s="908"/>
    </row>
    <row r="9" spans="1:12" s="29" customFormat="1" ht="17.25" customHeight="1" x14ac:dyDescent="0.25">
      <c r="A9" s="29" t="s">
        <v>537</v>
      </c>
      <c r="B9" s="29" t="s">
        <v>17</v>
      </c>
      <c r="C9" s="29" t="s">
        <v>707</v>
      </c>
      <c r="E9" s="29" t="s">
        <v>17</v>
      </c>
      <c r="F9" s="29" t="s">
        <v>707</v>
      </c>
      <c r="H9" s="29" t="s">
        <v>17</v>
      </c>
      <c r="I9" s="29" t="s">
        <v>707</v>
      </c>
      <c r="K9" s="29" t="s">
        <v>17</v>
      </c>
      <c r="L9" s="29" t="s">
        <v>707</v>
      </c>
    </row>
    <row r="10" spans="1:12" ht="4.5" customHeight="1" thickBot="1" x14ac:dyDescent="0.25">
      <c r="A10" s="16"/>
      <c r="B10" s="17"/>
      <c r="C10" s="17"/>
      <c r="D10" s="13"/>
      <c r="E10" s="17"/>
      <c r="F10" s="17"/>
      <c r="G10" s="13"/>
      <c r="H10" s="17"/>
      <c r="I10" s="17"/>
      <c r="J10" s="13"/>
      <c r="K10" s="17"/>
      <c r="L10" s="17"/>
    </row>
    <row r="11" spans="1:12" ht="4.5" customHeight="1" x14ac:dyDescent="0.2">
      <c r="A11" s="2"/>
      <c r="B11" s="13"/>
      <c r="C11" s="13"/>
      <c r="D11" s="13"/>
      <c r="E11" s="13"/>
      <c r="F11" s="13"/>
      <c r="G11" s="13"/>
      <c r="H11" s="13"/>
      <c r="I11" s="13"/>
      <c r="J11" s="13"/>
      <c r="K11" s="13"/>
      <c r="L11" s="13"/>
    </row>
    <row r="12" spans="1:12" s="19" customFormat="1" ht="14.25" x14ac:dyDescent="0.2">
      <c r="A12" s="19" t="s">
        <v>2532</v>
      </c>
      <c r="B12" s="111">
        <v>123.1</v>
      </c>
      <c r="C12" s="156">
        <v>1.4</v>
      </c>
      <c r="D12" s="111"/>
      <c r="E12" s="111">
        <v>123.3</v>
      </c>
      <c r="F12" s="156">
        <v>1.4</v>
      </c>
      <c r="G12" s="111"/>
      <c r="H12" s="111">
        <v>91.6</v>
      </c>
      <c r="I12" s="156">
        <v>-1.9</v>
      </c>
      <c r="J12" s="111"/>
      <c r="K12" s="59">
        <v>118</v>
      </c>
      <c r="L12" s="156">
        <v>4.3</v>
      </c>
    </row>
    <row r="13" spans="1:12" s="19" customFormat="1" ht="14.25" x14ac:dyDescent="0.2">
      <c r="A13" s="19" t="s">
        <v>2533</v>
      </c>
      <c r="B13" s="111">
        <v>127.7</v>
      </c>
      <c r="C13" s="156">
        <v>3.7</v>
      </c>
      <c r="D13" s="111"/>
      <c r="E13" s="111">
        <v>125.6</v>
      </c>
      <c r="F13" s="156">
        <v>1.9</v>
      </c>
      <c r="G13" s="111"/>
      <c r="H13" s="111">
        <v>91.9</v>
      </c>
      <c r="I13" s="156">
        <v>0.3</v>
      </c>
      <c r="J13" s="111"/>
      <c r="K13" s="59">
        <v>125.6</v>
      </c>
      <c r="L13" s="156">
        <v>6.4</v>
      </c>
    </row>
    <row r="14" spans="1:12" s="19" customFormat="1" ht="14.25" x14ac:dyDescent="0.2">
      <c r="A14" s="19" t="s">
        <v>2534</v>
      </c>
      <c r="B14" s="111">
        <v>130.80000000000001</v>
      </c>
      <c r="C14" s="156">
        <v>2.4</v>
      </c>
      <c r="D14" s="111"/>
      <c r="E14" s="111">
        <v>127.1</v>
      </c>
      <c r="F14" s="156">
        <v>1.2</v>
      </c>
      <c r="G14" s="111"/>
      <c r="H14" s="111">
        <v>92</v>
      </c>
      <c r="I14" s="156">
        <v>0.1</v>
      </c>
      <c r="J14" s="111"/>
      <c r="K14" s="59">
        <v>128.1</v>
      </c>
      <c r="L14" s="156">
        <v>2</v>
      </c>
    </row>
    <row r="15" spans="1:12" s="19" customFormat="1" ht="14.25" x14ac:dyDescent="0.2">
      <c r="A15" s="19" t="s">
        <v>2535</v>
      </c>
      <c r="B15" s="111">
        <v>132.4</v>
      </c>
      <c r="C15" s="156">
        <v>1.2</v>
      </c>
      <c r="D15" s="111"/>
      <c r="E15" s="111">
        <v>128.69999999999999</v>
      </c>
      <c r="F15" s="156">
        <v>1.3</v>
      </c>
      <c r="G15" s="111"/>
      <c r="H15" s="111">
        <v>92.1</v>
      </c>
      <c r="I15" s="156">
        <v>0.1</v>
      </c>
      <c r="J15" s="111"/>
      <c r="K15" s="59">
        <v>129</v>
      </c>
      <c r="L15" s="156">
        <v>0.7</v>
      </c>
    </row>
    <row r="16" spans="1:12" s="19" customFormat="1" ht="14.25" x14ac:dyDescent="0.2">
      <c r="A16" s="19" t="s">
        <v>1552</v>
      </c>
      <c r="B16" s="111">
        <v>135.5</v>
      </c>
      <c r="C16" s="156">
        <v>2.2999999999999998</v>
      </c>
      <c r="D16" s="111"/>
      <c r="E16" s="111">
        <v>132.19999999999999</v>
      </c>
      <c r="F16" s="156">
        <v>2.7</v>
      </c>
      <c r="G16" s="111"/>
      <c r="H16" s="111">
        <v>93.2</v>
      </c>
      <c r="I16" s="156">
        <v>1.2</v>
      </c>
      <c r="J16" s="111"/>
      <c r="K16" s="59">
        <v>130.4</v>
      </c>
      <c r="L16" s="156">
        <v>1.1000000000000001</v>
      </c>
    </row>
    <row r="17" spans="1:12" s="19" customFormat="1" ht="14.25" x14ac:dyDescent="0.2">
      <c r="A17" s="19" t="s">
        <v>1623</v>
      </c>
      <c r="B17" s="111">
        <v>140.5</v>
      </c>
      <c r="C17" s="156">
        <v>3.7</v>
      </c>
      <c r="D17" s="111"/>
      <c r="E17" s="111">
        <v>133.69999999999999</v>
      </c>
      <c r="F17" s="156">
        <v>1.1000000000000001</v>
      </c>
      <c r="G17" s="111"/>
      <c r="H17" s="111">
        <v>94.6</v>
      </c>
      <c r="I17" s="156">
        <v>1.5</v>
      </c>
      <c r="J17" s="111"/>
      <c r="K17" s="59">
        <v>126.5</v>
      </c>
      <c r="L17" s="156">
        <v>-3</v>
      </c>
    </row>
    <row r="18" spans="1:12" s="19" customFormat="1" ht="14.25" x14ac:dyDescent="0.2">
      <c r="A18" s="19" t="s">
        <v>1646</v>
      </c>
      <c r="B18" s="111">
        <v>142.6</v>
      </c>
      <c r="C18" s="156">
        <v>1.5</v>
      </c>
      <c r="D18" s="111"/>
      <c r="E18" s="111">
        <v>135.80000000000001</v>
      </c>
      <c r="F18" s="156">
        <v>1.6</v>
      </c>
      <c r="G18" s="111"/>
      <c r="H18" s="111">
        <v>94.4</v>
      </c>
      <c r="I18" s="156">
        <v>-0.2</v>
      </c>
      <c r="J18" s="111"/>
      <c r="K18" s="59">
        <v>127.9</v>
      </c>
      <c r="L18" s="156">
        <v>1.1000000000000001</v>
      </c>
    </row>
    <row r="19" spans="1:12" s="19" customFormat="1" ht="14.25" x14ac:dyDescent="0.2">
      <c r="A19" s="19" t="s">
        <v>1745</v>
      </c>
      <c r="B19" s="111">
        <v>142.69999999999999</v>
      </c>
      <c r="C19" s="156">
        <v>0.1</v>
      </c>
      <c r="D19" s="111"/>
      <c r="E19" s="111">
        <v>138.1</v>
      </c>
      <c r="F19" s="156">
        <v>1.7</v>
      </c>
      <c r="G19" s="111"/>
      <c r="H19" s="111">
        <v>93.7</v>
      </c>
      <c r="I19" s="156">
        <v>-0.7</v>
      </c>
      <c r="J19" s="111"/>
      <c r="K19" s="59">
        <v>132.9</v>
      </c>
      <c r="L19" s="156">
        <v>3.9</v>
      </c>
    </row>
    <row r="20" spans="1:12" s="105" customFormat="1" ht="14.25" x14ac:dyDescent="0.2">
      <c r="A20" s="19" t="s">
        <v>1855</v>
      </c>
      <c r="B20" s="111">
        <v>145.30000000000001</v>
      </c>
      <c r="C20" s="156">
        <v>1.8</v>
      </c>
      <c r="D20" s="111"/>
      <c r="E20" s="111">
        <v>140.9</v>
      </c>
      <c r="F20" s="156">
        <v>2</v>
      </c>
      <c r="G20" s="111"/>
      <c r="H20" s="111">
        <v>94.5</v>
      </c>
      <c r="I20" s="156">
        <v>0.9</v>
      </c>
      <c r="J20" s="111"/>
      <c r="K20" s="59">
        <v>139.1</v>
      </c>
      <c r="L20" s="156">
        <v>4.7</v>
      </c>
    </row>
    <row r="21" spans="1:12" ht="14.25" x14ac:dyDescent="0.2">
      <c r="A21" s="19" t="s">
        <v>2523</v>
      </c>
      <c r="B21" s="111">
        <v>150.19999999999999</v>
      </c>
      <c r="C21" s="156">
        <v>3.4</v>
      </c>
      <c r="D21" s="111"/>
      <c r="E21" s="111">
        <v>144.5</v>
      </c>
      <c r="F21" s="156">
        <v>2.6</v>
      </c>
      <c r="G21" s="111"/>
      <c r="H21" s="111">
        <v>96.1</v>
      </c>
      <c r="I21" s="156">
        <v>1.7</v>
      </c>
      <c r="J21" s="111"/>
      <c r="K21" s="59">
        <v>141.5</v>
      </c>
      <c r="L21" s="156">
        <v>1.7</v>
      </c>
    </row>
    <row r="22" spans="1:12" ht="14.25" x14ac:dyDescent="0.2">
      <c r="A22" s="19" t="s">
        <v>2524</v>
      </c>
      <c r="B22" s="111">
        <v>153.69999999999999</v>
      </c>
      <c r="C22" s="156">
        <v>2.2999999999999998</v>
      </c>
      <c r="D22" s="111"/>
      <c r="E22" s="111">
        <v>147</v>
      </c>
      <c r="F22" s="156">
        <v>1.7</v>
      </c>
      <c r="G22" s="111"/>
      <c r="H22" s="111">
        <v>94.4</v>
      </c>
      <c r="I22" s="156">
        <v>-1.8</v>
      </c>
      <c r="J22" s="111"/>
      <c r="K22" s="59">
        <v>141.19999999999999</v>
      </c>
      <c r="L22" s="156">
        <v>-0.2</v>
      </c>
    </row>
    <row r="23" spans="1:12" ht="14.25" x14ac:dyDescent="0.2">
      <c r="A23" s="19" t="s">
        <v>2525</v>
      </c>
      <c r="B23" s="111">
        <v>157.5</v>
      </c>
      <c r="C23" s="156">
        <v>2.5</v>
      </c>
      <c r="D23" s="111"/>
      <c r="E23" s="111">
        <v>152.69999999999999</v>
      </c>
      <c r="F23" s="156">
        <v>3.9</v>
      </c>
      <c r="G23" s="111"/>
      <c r="H23" s="111">
        <v>94.1</v>
      </c>
      <c r="I23" s="156">
        <v>-0.3</v>
      </c>
      <c r="J23" s="111"/>
      <c r="K23" s="59">
        <v>151.4</v>
      </c>
      <c r="L23" s="156">
        <v>7.2</v>
      </c>
    </row>
    <row r="24" spans="1:12" ht="14.25" x14ac:dyDescent="0.2">
      <c r="A24" s="19" t="s">
        <v>2526</v>
      </c>
      <c r="B24" s="111">
        <v>171.5</v>
      </c>
      <c r="C24" s="156">
        <v>8.9</v>
      </c>
      <c r="D24" s="111"/>
      <c r="E24" s="111">
        <v>163.30000000000001</v>
      </c>
      <c r="F24" s="156">
        <v>6.9</v>
      </c>
      <c r="G24" s="111"/>
      <c r="H24" s="111">
        <v>95.4</v>
      </c>
      <c r="I24" s="156">
        <v>1.4</v>
      </c>
      <c r="J24" s="111"/>
      <c r="K24" s="59">
        <v>167.5</v>
      </c>
      <c r="L24" s="156">
        <v>10.6</v>
      </c>
    </row>
    <row r="25" spans="1:12" ht="14.25" x14ac:dyDescent="0.2">
      <c r="A25" s="19" t="s">
        <v>2527</v>
      </c>
      <c r="B25" s="111">
        <v>184.3</v>
      </c>
      <c r="C25" s="156">
        <v>7.5</v>
      </c>
      <c r="D25" s="111"/>
      <c r="E25" s="111">
        <v>172.5</v>
      </c>
      <c r="F25" s="156">
        <v>5.6</v>
      </c>
      <c r="G25" s="111"/>
      <c r="H25" s="111">
        <v>96.4</v>
      </c>
      <c r="I25" s="156">
        <v>1</v>
      </c>
      <c r="J25" s="111"/>
      <c r="K25" s="59">
        <v>169</v>
      </c>
      <c r="L25" s="156">
        <v>0.9</v>
      </c>
    </row>
    <row r="26" spans="1:12" ht="14.25" x14ac:dyDescent="0.2">
      <c r="A26" s="19" t="s">
        <v>2528</v>
      </c>
      <c r="B26" s="111">
        <v>189.3</v>
      </c>
      <c r="C26" s="156">
        <v>2.7</v>
      </c>
      <c r="D26" s="111"/>
      <c r="E26" s="111">
        <v>182.3</v>
      </c>
      <c r="F26" s="156">
        <v>5.7</v>
      </c>
      <c r="G26" s="111"/>
      <c r="H26" s="111">
        <v>93.3</v>
      </c>
      <c r="I26" s="156">
        <v>-3.2</v>
      </c>
      <c r="J26" s="111"/>
      <c r="K26" s="59">
        <v>171.7</v>
      </c>
      <c r="L26" s="156">
        <v>1.6</v>
      </c>
    </row>
    <row r="29" spans="1:12" ht="15" x14ac:dyDescent="0.25">
      <c r="A29" s="29" t="s">
        <v>376</v>
      </c>
      <c r="B29" s="908" t="s">
        <v>932</v>
      </c>
      <c r="C29" s="908"/>
      <c r="D29" s="29"/>
      <c r="E29" s="908" t="s">
        <v>934</v>
      </c>
      <c r="F29" s="908"/>
      <c r="G29" s="29"/>
      <c r="H29" s="908" t="s">
        <v>1868</v>
      </c>
      <c r="I29" s="908"/>
      <c r="J29" s="29"/>
      <c r="K29" s="908"/>
      <c r="L29" s="908"/>
    </row>
    <row r="30" spans="1:12" ht="16.5" customHeight="1" x14ac:dyDescent="0.25">
      <c r="B30" s="908" t="s">
        <v>933</v>
      </c>
      <c r="C30" s="908"/>
      <c r="D30" s="29"/>
      <c r="E30" s="908" t="s">
        <v>935</v>
      </c>
      <c r="F30" s="908"/>
      <c r="G30" s="29"/>
      <c r="H30" s="908" t="s">
        <v>1869</v>
      </c>
      <c r="I30" s="908"/>
      <c r="J30" s="29"/>
      <c r="K30" s="908" t="s">
        <v>594</v>
      </c>
      <c r="L30" s="908"/>
    </row>
    <row r="31" spans="1:12" ht="15" x14ac:dyDescent="0.25">
      <c r="A31" s="29" t="s">
        <v>537</v>
      </c>
      <c r="B31" s="29" t="s">
        <v>17</v>
      </c>
      <c r="C31" s="29" t="s">
        <v>707</v>
      </c>
      <c r="D31" s="29"/>
      <c r="E31" s="29" t="s">
        <v>17</v>
      </c>
      <c r="F31" s="29" t="s">
        <v>707</v>
      </c>
      <c r="G31" s="29"/>
      <c r="H31" s="29" t="s">
        <v>17</v>
      </c>
      <c r="I31" s="29" t="s">
        <v>707</v>
      </c>
      <c r="J31" s="29"/>
      <c r="K31" s="29" t="s">
        <v>17</v>
      </c>
      <c r="L31" s="29" t="s">
        <v>707</v>
      </c>
    </row>
    <row r="32" spans="1:12" ht="3.75" customHeight="1" thickBot="1" x14ac:dyDescent="0.25">
      <c r="A32" s="16"/>
      <c r="B32" s="17"/>
      <c r="C32" s="17"/>
      <c r="D32" s="13"/>
      <c r="E32" s="17"/>
      <c r="F32" s="17"/>
      <c r="G32" s="13"/>
      <c r="H32" s="17"/>
      <c r="I32" s="17"/>
      <c r="J32" s="13"/>
      <c r="K32" s="17"/>
      <c r="L32" s="17"/>
    </row>
    <row r="33" spans="1:12" ht="3.75" customHeight="1" x14ac:dyDescent="0.2">
      <c r="A33" s="2"/>
    </row>
    <row r="34" spans="1:12" ht="14.25" x14ac:dyDescent="0.2">
      <c r="A34" s="19" t="s">
        <v>2532</v>
      </c>
      <c r="B34" s="111">
        <v>115.1</v>
      </c>
      <c r="C34" s="156">
        <v>2.7</v>
      </c>
      <c r="D34" s="69"/>
      <c r="E34" s="111">
        <v>104</v>
      </c>
      <c r="F34" s="156">
        <v>0.9</v>
      </c>
      <c r="G34" s="69"/>
      <c r="H34" s="111">
        <v>133.1</v>
      </c>
      <c r="I34" s="156">
        <v>1.8</v>
      </c>
      <c r="J34" s="69"/>
      <c r="K34" s="111">
        <v>137.80000000000001</v>
      </c>
      <c r="L34" s="156">
        <v>6.7</v>
      </c>
    </row>
    <row r="35" spans="1:12" ht="14.25" x14ac:dyDescent="0.2">
      <c r="A35" s="19" t="s">
        <v>2533</v>
      </c>
      <c r="B35" s="111">
        <v>117.1</v>
      </c>
      <c r="C35" s="156">
        <v>1.7</v>
      </c>
      <c r="D35" s="69"/>
      <c r="E35" s="111">
        <v>105.3</v>
      </c>
      <c r="F35" s="156">
        <v>1.3</v>
      </c>
      <c r="G35" s="69"/>
      <c r="H35" s="111">
        <v>135.6</v>
      </c>
      <c r="I35" s="156">
        <v>1.9</v>
      </c>
      <c r="J35" s="69"/>
      <c r="K35" s="111">
        <v>154.69999999999999</v>
      </c>
      <c r="L35" s="156">
        <v>12.3</v>
      </c>
    </row>
    <row r="36" spans="1:12" ht="14.25" x14ac:dyDescent="0.2">
      <c r="A36" s="19" t="s">
        <v>2534</v>
      </c>
      <c r="B36" s="111">
        <v>118.7</v>
      </c>
      <c r="C36" s="156">
        <v>1.4</v>
      </c>
      <c r="D36" s="69"/>
      <c r="E36" s="111">
        <v>105.9</v>
      </c>
      <c r="F36" s="156">
        <v>0.6</v>
      </c>
      <c r="G36" s="69"/>
      <c r="H36" s="111">
        <v>137.6</v>
      </c>
      <c r="I36" s="156">
        <v>1.5</v>
      </c>
      <c r="J36" s="69"/>
      <c r="K36" s="111">
        <v>157.30000000000001</v>
      </c>
      <c r="L36" s="156">
        <v>1.7</v>
      </c>
    </row>
    <row r="37" spans="1:12" ht="14.25" x14ac:dyDescent="0.2">
      <c r="A37" s="19" t="s">
        <v>2535</v>
      </c>
      <c r="B37" s="111">
        <v>118.3</v>
      </c>
      <c r="C37" s="156">
        <v>-0.3</v>
      </c>
      <c r="D37" s="69"/>
      <c r="E37" s="111">
        <v>106.2</v>
      </c>
      <c r="F37" s="156">
        <v>0.3</v>
      </c>
      <c r="G37" s="69"/>
      <c r="H37" s="111">
        <v>140.4</v>
      </c>
      <c r="I37" s="156">
        <v>2</v>
      </c>
      <c r="J37" s="69"/>
      <c r="K37" s="111">
        <v>159.6</v>
      </c>
      <c r="L37" s="156">
        <v>1.5</v>
      </c>
    </row>
    <row r="38" spans="1:12" ht="14.25" x14ac:dyDescent="0.2">
      <c r="A38" s="19" t="s">
        <v>1552</v>
      </c>
      <c r="B38" s="111">
        <v>119</v>
      </c>
      <c r="C38" s="156">
        <v>0.6</v>
      </c>
      <c r="D38" s="69"/>
      <c r="E38" s="111">
        <v>107.4</v>
      </c>
      <c r="F38" s="156">
        <v>1.1000000000000001</v>
      </c>
      <c r="G38" s="69"/>
      <c r="H38" s="111">
        <v>146.6</v>
      </c>
      <c r="I38" s="156">
        <v>4.4000000000000004</v>
      </c>
      <c r="J38" s="69"/>
      <c r="K38" s="111">
        <v>165.3</v>
      </c>
      <c r="L38" s="156">
        <v>3.6</v>
      </c>
    </row>
    <row r="39" spans="1:12" ht="14.25" x14ac:dyDescent="0.2">
      <c r="A39" s="19" t="s">
        <v>1623</v>
      </c>
      <c r="B39" s="111">
        <v>120.5</v>
      </c>
      <c r="C39" s="156">
        <v>1.3</v>
      </c>
      <c r="D39" s="69"/>
      <c r="E39" s="111">
        <v>109.4</v>
      </c>
      <c r="F39" s="156">
        <v>1.9</v>
      </c>
      <c r="G39" s="69"/>
      <c r="H39" s="111">
        <v>152</v>
      </c>
      <c r="I39" s="156">
        <v>3.7</v>
      </c>
      <c r="J39" s="69"/>
      <c r="K39" s="111">
        <v>149.5</v>
      </c>
      <c r="L39" s="156">
        <v>-9.6</v>
      </c>
    </row>
    <row r="40" spans="1:12" ht="14.25" x14ac:dyDescent="0.2">
      <c r="A40" s="19" t="s">
        <v>1646</v>
      </c>
      <c r="B40" s="111">
        <v>122.2</v>
      </c>
      <c r="C40" s="156">
        <v>1.4</v>
      </c>
      <c r="D40" s="69"/>
      <c r="E40" s="111">
        <v>111.3</v>
      </c>
      <c r="F40" s="156">
        <v>1.7</v>
      </c>
      <c r="G40" s="69"/>
      <c r="H40" s="111">
        <v>156.80000000000001</v>
      </c>
      <c r="I40" s="156">
        <v>3.2</v>
      </c>
      <c r="J40" s="69"/>
      <c r="K40" s="111">
        <v>145</v>
      </c>
      <c r="L40" s="156">
        <v>-3</v>
      </c>
    </row>
    <row r="41" spans="1:12" ht="14.25" x14ac:dyDescent="0.2">
      <c r="A41" s="19" t="s">
        <v>1745</v>
      </c>
      <c r="B41" s="111">
        <v>124.3</v>
      </c>
      <c r="C41" s="156">
        <v>1.7</v>
      </c>
      <c r="D41" s="69"/>
      <c r="E41" s="111">
        <v>114</v>
      </c>
      <c r="F41" s="156">
        <v>2.4</v>
      </c>
      <c r="G41" s="69"/>
      <c r="H41" s="111">
        <v>161.1</v>
      </c>
      <c r="I41" s="156">
        <v>2.7</v>
      </c>
      <c r="J41" s="69"/>
      <c r="K41" s="111">
        <v>152.69999999999999</v>
      </c>
      <c r="L41" s="156">
        <v>5.3</v>
      </c>
    </row>
    <row r="42" spans="1:12" ht="14.25" x14ac:dyDescent="0.2">
      <c r="A42" s="19" t="s">
        <v>1855</v>
      </c>
      <c r="B42" s="111">
        <v>125.9</v>
      </c>
      <c r="C42" s="156">
        <v>1.3</v>
      </c>
      <c r="D42" s="69"/>
      <c r="E42" s="111">
        <v>115.3</v>
      </c>
      <c r="F42" s="156">
        <v>1.1000000000000001</v>
      </c>
      <c r="G42" s="69"/>
      <c r="H42" s="111">
        <v>167.9</v>
      </c>
      <c r="I42" s="156">
        <v>4.2</v>
      </c>
      <c r="J42" s="69"/>
      <c r="K42" s="111">
        <v>162.9</v>
      </c>
      <c r="L42" s="156">
        <v>6.7</v>
      </c>
    </row>
    <row r="43" spans="1:12" ht="14.25" x14ac:dyDescent="0.2">
      <c r="A43" s="19" t="s">
        <v>2523</v>
      </c>
      <c r="B43" s="111">
        <v>127.4</v>
      </c>
      <c r="C43" s="156">
        <v>1.2</v>
      </c>
      <c r="D43" s="69"/>
      <c r="E43" s="111">
        <v>116.8</v>
      </c>
      <c r="F43" s="156">
        <v>1.3</v>
      </c>
      <c r="G43" s="69"/>
      <c r="H43" s="111">
        <v>171.1</v>
      </c>
      <c r="I43" s="156">
        <v>1.9</v>
      </c>
      <c r="J43" s="69"/>
      <c r="K43" s="111">
        <v>159.30000000000001</v>
      </c>
      <c r="L43" s="156">
        <v>-2.2000000000000002</v>
      </c>
    </row>
    <row r="44" spans="1:12" ht="14.25" x14ac:dyDescent="0.2">
      <c r="A44" s="19" t="s">
        <v>2524</v>
      </c>
      <c r="B44" s="111">
        <v>129.19999999999999</v>
      </c>
      <c r="C44" s="156">
        <v>1.4</v>
      </c>
      <c r="D44" s="69"/>
      <c r="E44" s="111">
        <v>115.7</v>
      </c>
      <c r="F44" s="156">
        <v>-0.9</v>
      </c>
      <c r="G44" s="69"/>
      <c r="H44" s="111">
        <v>171.9</v>
      </c>
      <c r="I44" s="156">
        <v>0.5</v>
      </c>
      <c r="J44" s="69"/>
      <c r="K44" s="111">
        <v>147.19999999999999</v>
      </c>
      <c r="L44" s="156">
        <v>-7.6</v>
      </c>
    </row>
    <row r="45" spans="1:12" ht="14.25" x14ac:dyDescent="0.2">
      <c r="A45" s="19" t="s">
        <v>2525</v>
      </c>
      <c r="B45" s="111">
        <v>132.6</v>
      </c>
      <c r="C45" s="156">
        <v>2.6</v>
      </c>
      <c r="D45" s="69"/>
      <c r="E45" s="111">
        <v>117.9</v>
      </c>
      <c r="F45" s="156">
        <v>1.9</v>
      </c>
      <c r="G45" s="69"/>
      <c r="H45" s="111">
        <v>175</v>
      </c>
      <c r="I45" s="156">
        <v>1.8</v>
      </c>
      <c r="J45" s="69"/>
      <c r="K45" s="111">
        <v>175</v>
      </c>
      <c r="L45" s="156">
        <v>18.899999999999999</v>
      </c>
    </row>
    <row r="46" spans="1:12" ht="14.25" x14ac:dyDescent="0.2">
      <c r="A46" s="19" t="s">
        <v>2526</v>
      </c>
      <c r="B46" s="111">
        <v>138</v>
      </c>
      <c r="C46" s="156">
        <v>4.0999999999999996</v>
      </c>
      <c r="D46" s="69"/>
      <c r="E46" s="111">
        <v>123.5</v>
      </c>
      <c r="F46" s="156">
        <v>4.7</v>
      </c>
      <c r="G46" s="69"/>
      <c r="H46" s="111">
        <v>181.3</v>
      </c>
      <c r="I46" s="156">
        <v>3.6</v>
      </c>
      <c r="J46" s="69"/>
      <c r="K46" s="111">
        <v>214.4</v>
      </c>
      <c r="L46" s="156">
        <v>22.5</v>
      </c>
    </row>
    <row r="47" spans="1:12" ht="14.25" x14ac:dyDescent="0.2">
      <c r="A47" s="19" t="s">
        <v>2527</v>
      </c>
      <c r="B47" s="111">
        <v>145.80000000000001</v>
      </c>
      <c r="C47" s="156">
        <v>5.7</v>
      </c>
      <c r="D47" s="69"/>
      <c r="E47" s="111">
        <v>126.4</v>
      </c>
      <c r="F47" s="156">
        <v>2.2999999999999998</v>
      </c>
      <c r="G47" s="69"/>
      <c r="H47" s="111">
        <v>190.5</v>
      </c>
      <c r="I47" s="156">
        <v>5.0999999999999996</v>
      </c>
      <c r="J47" s="69"/>
      <c r="K47" s="111">
        <v>205.5</v>
      </c>
      <c r="L47" s="156">
        <v>-4.2</v>
      </c>
    </row>
    <row r="48" spans="1:12" ht="14.25" x14ac:dyDescent="0.2">
      <c r="A48" s="19" t="s">
        <v>2528</v>
      </c>
      <c r="B48" s="111">
        <v>150.4</v>
      </c>
      <c r="C48" s="156">
        <v>3.2</v>
      </c>
      <c r="D48" s="69"/>
      <c r="E48" s="111">
        <v>127</v>
      </c>
      <c r="F48" s="156">
        <v>0.5</v>
      </c>
      <c r="G48" s="69"/>
      <c r="H48" s="111">
        <v>196.2</v>
      </c>
      <c r="I48" s="156">
        <v>3</v>
      </c>
      <c r="J48" s="69"/>
      <c r="K48" s="111">
        <v>204.3</v>
      </c>
      <c r="L48" s="156">
        <v>-0.6</v>
      </c>
    </row>
    <row r="49" spans="1:12" ht="14.25" x14ac:dyDescent="0.2">
      <c r="B49" s="111"/>
      <c r="C49" s="156"/>
      <c r="D49" s="69"/>
      <c r="E49" s="111"/>
      <c r="F49" s="156"/>
      <c r="G49" s="69"/>
      <c r="H49" s="111"/>
      <c r="I49" s="156"/>
      <c r="J49" s="69"/>
      <c r="K49" s="111"/>
      <c r="L49" s="156"/>
    </row>
    <row r="51" spans="1:12" ht="14.25" x14ac:dyDescent="0.2">
      <c r="A51" s="24" t="s">
        <v>1010</v>
      </c>
    </row>
    <row r="52" spans="1:12" ht="12.75" customHeight="1" x14ac:dyDescent="0.2">
      <c r="A52" s="24"/>
    </row>
    <row r="53" spans="1:12" ht="27.75" customHeight="1" x14ac:dyDescent="0.2">
      <c r="A53" s="880" t="s">
        <v>1458</v>
      </c>
      <c r="B53" s="880"/>
      <c r="C53" s="880"/>
      <c r="D53" s="880"/>
      <c r="E53" s="880"/>
      <c r="F53" s="880"/>
      <c r="G53" s="880"/>
      <c r="H53" s="880"/>
      <c r="I53" s="880"/>
      <c r="J53" s="880"/>
      <c r="K53" s="880"/>
      <c r="L53" s="880"/>
    </row>
    <row r="54" spans="1:12" ht="12.75" customHeight="1" x14ac:dyDescent="0.2">
      <c r="A54" s="24"/>
    </row>
    <row r="55" spans="1:12" ht="26.25" customHeight="1" x14ac:dyDescent="0.2">
      <c r="A55" s="892" t="s">
        <v>1794</v>
      </c>
      <c r="B55" s="892"/>
      <c r="C55" s="892"/>
      <c r="D55" s="892"/>
      <c r="E55" s="892"/>
      <c r="F55" s="892"/>
      <c r="G55" s="892"/>
      <c r="H55" s="892"/>
      <c r="I55" s="892"/>
      <c r="J55" s="892"/>
      <c r="K55" s="892"/>
      <c r="L55" s="892"/>
    </row>
  </sheetData>
  <customSheetViews>
    <customSheetView guid="{F67F5823-51D5-4D47-B100-5B47C1E6BCB9}" showPageBreaks="1" fitToPage="1" printArea="1">
      <selection sqref="A1:L1"/>
      <pageMargins left="0.75" right="0.75" top="1" bottom="1" header="0.5" footer="0.5"/>
      <printOptions horizontalCentered="1"/>
      <pageSetup scale="87" firstPageNumber="68" orientation="portrait" horizontalDpi="4294967293" verticalDpi="300" r:id="rId1"/>
      <headerFooter alignWithMargins="0">
        <oddFooter>&amp;C&amp;P</oddFooter>
      </headerFooter>
    </customSheetView>
    <customSheetView guid="{9014CDA8-C3FC-41E6-A045-DAEFC55B82B1}" showPageBreaks="1" fitToPage="1" printArea="1">
      <selection activeCell="A4" sqref="A4:L4"/>
      <pageMargins left="0.75" right="0.75" top="1" bottom="1" header="0.5" footer="0.5"/>
      <printOptions horizontalCentered="1"/>
      <pageSetup scale="87" firstPageNumber="68" orientation="portrait" horizontalDpi="4294967293" verticalDpi="300" r:id="rId2"/>
      <headerFooter alignWithMargins="0">
        <oddFooter>&amp;C&amp;P</oddFooter>
      </headerFooter>
    </customSheetView>
  </customSheetViews>
  <mergeCells count="18">
    <mergeCell ref="A5:L5"/>
    <mergeCell ref="A1:L1"/>
    <mergeCell ref="A3:L3"/>
    <mergeCell ref="K29:L29"/>
    <mergeCell ref="B8:C8"/>
    <mergeCell ref="E8:F8"/>
    <mergeCell ref="H8:I8"/>
    <mergeCell ref="K8:L8"/>
    <mergeCell ref="B29:C29"/>
    <mergeCell ref="E29:F29"/>
    <mergeCell ref="H29:I29"/>
    <mergeCell ref="A4:L4"/>
    <mergeCell ref="A55:L55"/>
    <mergeCell ref="B30:C30"/>
    <mergeCell ref="E30:F30"/>
    <mergeCell ref="H30:I30"/>
    <mergeCell ref="K30:L30"/>
    <mergeCell ref="A53:L53"/>
  </mergeCells>
  <phoneticPr fontId="0" type="noConversion"/>
  <hyperlinks>
    <hyperlink ref="A55:G55" r:id="rId3" display="Source: Statistics Canada. Table 18-10-0005-01 Consumer Price Index, annual average, not seasonally adjusted" xr:uid="{00000000-0004-0000-2900-000000000000}"/>
  </hyperlinks>
  <printOptions horizontalCentered="1"/>
  <pageMargins left="0.74803149606299202" right="0.74803149606299202" top="0.98425196850393704" bottom="0.98425196850393704" header="0.511811023622047" footer="0.511811023622047"/>
  <pageSetup scale="86" firstPageNumber="29" orientation="portrait" useFirstPageNumber="1" r:id="rId4"/>
  <headerFooter differentFirst="1" alignWithMargins="0"/>
  <legacyDrawingHF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74">
    <tabColor indexed="41"/>
    <pageSetUpPr fitToPage="1"/>
  </sheetPr>
  <dimension ref="A1:M54"/>
  <sheetViews>
    <sheetView zoomScaleNormal="100" workbookViewId="0">
      <selection sqref="A1:L1"/>
    </sheetView>
  </sheetViews>
  <sheetFormatPr defaultRowHeight="12.75" x14ac:dyDescent="0.2"/>
  <cols>
    <col min="1" max="1" width="10.140625" customWidth="1"/>
    <col min="2" max="2" width="9.7109375" customWidth="1"/>
    <col min="3" max="3" width="12" customWidth="1"/>
    <col min="4" max="4" width="0.7109375" customWidth="1"/>
    <col min="5" max="5" width="11.7109375" customWidth="1"/>
    <col min="6" max="6" width="12" customWidth="1"/>
    <col min="7" max="7" width="0.7109375" customWidth="1"/>
    <col min="8" max="8" width="9.7109375" customWidth="1"/>
    <col min="9" max="9" width="12" customWidth="1"/>
    <col min="10" max="10" width="0.7109375" customWidth="1"/>
    <col min="11" max="11" width="9.42578125" bestFit="1" customWidth="1"/>
    <col min="12" max="12" width="14.140625" customWidth="1"/>
    <col min="13" max="13" width="12.7109375" customWidth="1"/>
  </cols>
  <sheetData>
    <row r="1" spans="1:13" ht="18" x14ac:dyDescent="0.25">
      <c r="A1" s="837" t="s">
        <v>334</v>
      </c>
      <c r="B1" s="837"/>
      <c r="C1" s="837"/>
      <c r="D1" s="837"/>
      <c r="E1" s="837"/>
      <c r="F1" s="837"/>
      <c r="G1" s="837"/>
      <c r="H1" s="837"/>
      <c r="I1" s="837"/>
      <c r="J1" s="837"/>
      <c r="K1" s="837"/>
      <c r="L1" s="837"/>
      <c r="M1" s="14"/>
    </row>
    <row r="2" spans="1:13" ht="18" x14ac:dyDescent="0.25">
      <c r="A2" s="43"/>
      <c r="B2" s="2"/>
      <c r="C2" s="2"/>
      <c r="D2" s="2"/>
      <c r="E2" s="2"/>
      <c r="F2" s="2"/>
      <c r="G2" s="2"/>
      <c r="H2" s="2"/>
      <c r="I2" s="2"/>
    </row>
    <row r="3" spans="1:13" ht="18" x14ac:dyDescent="0.25">
      <c r="A3" s="837" t="s">
        <v>2594</v>
      </c>
      <c r="B3" s="837"/>
      <c r="C3" s="837"/>
      <c r="D3" s="837"/>
      <c r="E3" s="837"/>
      <c r="F3" s="837"/>
      <c r="G3" s="837"/>
      <c r="H3" s="837"/>
      <c r="I3" s="837"/>
      <c r="J3" s="837"/>
      <c r="K3" s="837"/>
      <c r="L3" s="837"/>
      <c r="M3" s="14"/>
    </row>
    <row r="4" spans="1:13" ht="18" x14ac:dyDescent="0.25">
      <c r="A4" s="837" t="s">
        <v>203</v>
      </c>
      <c r="B4" s="837"/>
      <c r="C4" s="837"/>
      <c r="D4" s="837"/>
      <c r="E4" s="837"/>
      <c r="F4" s="837"/>
      <c r="G4" s="837"/>
      <c r="H4" s="837"/>
      <c r="I4" s="837"/>
      <c r="J4" s="837"/>
      <c r="K4" s="837"/>
      <c r="L4" s="837"/>
      <c r="M4" s="14"/>
    </row>
    <row r="5" spans="1:13" ht="18" x14ac:dyDescent="0.25">
      <c r="A5" s="837" t="s">
        <v>269</v>
      </c>
      <c r="B5" s="837"/>
      <c r="C5" s="837"/>
      <c r="D5" s="837"/>
      <c r="E5" s="837"/>
      <c r="F5" s="837"/>
      <c r="G5" s="837"/>
      <c r="H5" s="837"/>
      <c r="I5" s="837"/>
      <c r="J5" s="837"/>
      <c r="K5" s="837"/>
      <c r="L5" s="837"/>
    </row>
    <row r="6" spans="1:13" ht="12.75" customHeight="1" x14ac:dyDescent="0.25">
      <c r="A6" s="14"/>
      <c r="B6" s="14"/>
      <c r="C6" s="14"/>
      <c r="D6" s="14"/>
      <c r="E6" s="14"/>
      <c r="F6" s="14"/>
      <c r="G6" s="14"/>
      <c r="H6" s="14"/>
      <c r="I6" s="14"/>
      <c r="J6" s="14"/>
      <c r="K6" s="14"/>
      <c r="L6" s="14"/>
    </row>
    <row r="7" spans="1:13" s="29" customFormat="1" ht="12.75" customHeight="1" x14ac:dyDescent="0.25">
      <c r="A7" s="53" t="s">
        <v>1931</v>
      </c>
      <c r="B7" s="58"/>
      <c r="C7" s="58"/>
      <c r="D7" s="58"/>
      <c r="E7" s="908" t="s">
        <v>1259</v>
      </c>
      <c r="F7" s="908"/>
      <c r="G7" s="58"/>
      <c r="H7" s="58"/>
      <c r="I7" s="58"/>
    </row>
    <row r="8" spans="1:13" s="15" customFormat="1" ht="15.75" x14ac:dyDescent="0.25">
      <c r="B8" s="908" t="s">
        <v>1261</v>
      </c>
      <c r="C8" s="908"/>
      <c r="D8" s="29"/>
      <c r="E8" s="908" t="s">
        <v>1260</v>
      </c>
      <c r="F8" s="908"/>
      <c r="G8" s="29"/>
      <c r="H8" s="908" t="s">
        <v>596</v>
      </c>
      <c r="I8" s="908"/>
      <c r="K8" s="908" t="s">
        <v>597</v>
      </c>
      <c r="L8" s="908"/>
      <c r="M8" s="29"/>
    </row>
    <row r="9" spans="1:13" s="29" customFormat="1" ht="17.25" customHeight="1" x14ac:dyDescent="0.25">
      <c r="A9" s="29" t="s">
        <v>537</v>
      </c>
      <c r="B9" s="29" t="s">
        <v>17</v>
      </c>
      <c r="C9" s="29" t="s">
        <v>707</v>
      </c>
      <c r="E9" s="29" t="s">
        <v>17</v>
      </c>
      <c r="F9" s="29" t="s">
        <v>707</v>
      </c>
      <c r="H9" s="29" t="s">
        <v>17</v>
      </c>
      <c r="I9" s="29" t="s">
        <v>707</v>
      </c>
      <c r="K9" s="29" t="s">
        <v>17</v>
      </c>
      <c r="L9" s="29" t="s">
        <v>707</v>
      </c>
    </row>
    <row r="10" spans="1:13" ht="4.5" customHeight="1" thickBot="1" x14ac:dyDescent="0.25">
      <c r="A10" s="16"/>
      <c r="B10" s="17"/>
      <c r="C10" s="17"/>
      <c r="D10" s="13"/>
      <c r="E10" s="17"/>
      <c r="F10" s="17"/>
      <c r="G10" s="13"/>
      <c r="H10" s="17"/>
      <c r="I10" s="17"/>
      <c r="K10" s="17"/>
      <c r="L10" s="17"/>
      <c r="M10" s="13"/>
    </row>
    <row r="11" spans="1:13" ht="4.5" customHeight="1" x14ac:dyDescent="0.2">
      <c r="A11" s="2"/>
      <c r="B11" s="13"/>
      <c r="C11" s="13"/>
      <c r="D11" s="13"/>
      <c r="E11" s="13"/>
      <c r="F11" s="13"/>
      <c r="G11" s="13"/>
      <c r="H11" s="13"/>
      <c r="I11" s="13"/>
      <c r="K11" s="13"/>
      <c r="L11" s="13"/>
      <c r="M11" s="13"/>
    </row>
    <row r="12" spans="1:13" ht="14.25" customHeight="1" x14ac:dyDescent="0.2">
      <c r="A12" s="19" t="s">
        <v>2532</v>
      </c>
      <c r="B12" s="33">
        <v>90</v>
      </c>
      <c r="C12" s="111">
        <v>4.8</v>
      </c>
      <c r="D12" s="111"/>
      <c r="E12" s="33">
        <v>80.49166666666666</v>
      </c>
      <c r="F12" s="111">
        <v>0.1</v>
      </c>
      <c r="G12" s="111"/>
      <c r="H12" s="111">
        <v>71.066666666666677</v>
      </c>
      <c r="I12" s="156">
        <v>-0.6</v>
      </c>
      <c r="J12" s="127"/>
      <c r="K12" s="111">
        <v>72.141666666666666</v>
      </c>
      <c r="L12" s="156">
        <v>-3.5</v>
      </c>
      <c r="M12" s="13"/>
    </row>
    <row r="13" spans="1:13" s="19" customFormat="1" ht="14.25" x14ac:dyDescent="0.2">
      <c r="A13" s="19" t="s">
        <v>2533</v>
      </c>
      <c r="B13" s="33">
        <v>97.891666666666666</v>
      </c>
      <c r="C13" s="111">
        <v>8.8000000000000007</v>
      </c>
      <c r="D13" s="111"/>
      <c r="E13" s="33">
        <v>85.233333333333334</v>
      </c>
      <c r="F13" s="111">
        <v>5.9</v>
      </c>
      <c r="G13" s="111"/>
      <c r="H13" s="111">
        <v>73.716666666666669</v>
      </c>
      <c r="I13" s="156">
        <v>3.7</v>
      </c>
      <c r="J13" s="127"/>
      <c r="K13" s="111">
        <v>73.075000000000003</v>
      </c>
      <c r="L13" s="156">
        <v>1.3</v>
      </c>
      <c r="M13" s="156"/>
    </row>
    <row r="14" spans="1:13" s="19" customFormat="1" ht="14.25" x14ac:dyDescent="0.2">
      <c r="A14" s="19" t="s">
        <v>2534</v>
      </c>
      <c r="B14" s="33">
        <v>99.466666666666697</v>
      </c>
      <c r="C14" s="111">
        <v>1.6</v>
      </c>
      <c r="D14" s="111"/>
      <c r="E14" s="33">
        <v>87.699999999999989</v>
      </c>
      <c r="F14" s="111">
        <v>2.9</v>
      </c>
      <c r="G14" s="111"/>
      <c r="H14" s="111">
        <v>76.11666666666666</v>
      </c>
      <c r="I14" s="156">
        <v>3.3</v>
      </c>
      <c r="J14" s="127"/>
      <c r="K14" s="111">
        <v>74.266666666666666</v>
      </c>
      <c r="L14" s="156">
        <v>1.6</v>
      </c>
      <c r="M14" s="156"/>
    </row>
    <row r="15" spans="1:13" s="19" customFormat="1" ht="14.25" x14ac:dyDescent="0.2">
      <c r="A15" s="19" t="s">
        <v>2535</v>
      </c>
      <c r="B15" s="33">
        <v>100.30833333333334</v>
      </c>
      <c r="C15" s="111">
        <v>0.8</v>
      </c>
      <c r="D15" s="111"/>
      <c r="E15" s="33">
        <v>88.683333333333337</v>
      </c>
      <c r="F15" s="111">
        <v>1.1000000000000001</v>
      </c>
      <c r="G15" s="111"/>
      <c r="H15" s="111">
        <v>78.858333333333334</v>
      </c>
      <c r="I15" s="156">
        <v>3.6</v>
      </c>
      <c r="J15" s="127"/>
      <c r="K15" s="111">
        <v>73.375</v>
      </c>
      <c r="L15" s="156">
        <v>-1.2</v>
      </c>
      <c r="M15" s="156"/>
    </row>
    <row r="16" spans="1:13" s="19" customFormat="1" ht="14.25" x14ac:dyDescent="0.2">
      <c r="A16" s="19" t="s">
        <v>1552</v>
      </c>
      <c r="B16" s="33">
        <v>103.76666666666664</v>
      </c>
      <c r="C16" s="111">
        <v>3.4</v>
      </c>
      <c r="D16" s="111"/>
      <c r="E16" s="33">
        <v>92.016666666666652</v>
      </c>
      <c r="F16" s="111">
        <v>3.8</v>
      </c>
      <c r="G16" s="111"/>
      <c r="H16" s="111">
        <v>89.041666666666671</v>
      </c>
      <c r="I16" s="156">
        <v>12.9</v>
      </c>
      <c r="J16" s="127"/>
      <c r="K16" s="111">
        <v>78.608333333333334</v>
      </c>
      <c r="L16" s="156">
        <v>7.1</v>
      </c>
      <c r="M16" s="156"/>
    </row>
    <row r="17" spans="1:13" s="19" customFormat="1" ht="14.25" x14ac:dyDescent="0.2">
      <c r="A17" s="19" t="s">
        <v>1623</v>
      </c>
      <c r="B17" s="33">
        <v>97.783333333333317</v>
      </c>
      <c r="C17" s="111">
        <v>-5.8</v>
      </c>
      <c r="D17" s="111"/>
      <c r="E17" s="33">
        <v>94.858333333333334</v>
      </c>
      <c r="F17" s="111">
        <v>3.1</v>
      </c>
      <c r="G17" s="111"/>
      <c r="H17" s="111">
        <v>94.90000000000002</v>
      </c>
      <c r="I17" s="156">
        <v>6.6</v>
      </c>
      <c r="J17" s="127"/>
      <c r="K17" s="111">
        <v>85.416666666666671</v>
      </c>
      <c r="L17" s="156">
        <v>8.6999999999999993</v>
      </c>
      <c r="M17" s="156"/>
    </row>
    <row r="18" spans="1:13" s="19" customFormat="1" ht="14.25" x14ac:dyDescent="0.2">
      <c r="A18" s="19" t="s">
        <v>1646</v>
      </c>
      <c r="B18" s="33">
        <v>95.616666666666674</v>
      </c>
      <c r="C18" s="111">
        <v>-2.2000000000000002</v>
      </c>
      <c r="D18" s="111"/>
      <c r="E18" s="33">
        <v>95.083333333333329</v>
      </c>
      <c r="F18" s="111">
        <v>0.2</v>
      </c>
      <c r="G18" s="111"/>
      <c r="H18" s="111">
        <v>92.249999999999986</v>
      </c>
      <c r="I18" s="156">
        <v>-2.8</v>
      </c>
      <c r="J18" s="127"/>
      <c r="K18" s="111">
        <v>89.8</v>
      </c>
      <c r="L18" s="156">
        <v>5.0999999999999996</v>
      </c>
      <c r="M18" s="156"/>
    </row>
    <row r="19" spans="1:13" s="19" customFormat="1" ht="14.25" x14ac:dyDescent="0.2">
      <c r="A19" s="19" t="s">
        <v>1745</v>
      </c>
      <c r="B19" s="33">
        <v>99.3</v>
      </c>
      <c r="C19" s="111">
        <v>3.9</v>
      </c>
      <c r="D19" s="111"/>
      <c r="E19" s="33">
        <v>96.05</v>
      </c>
      <c r="F19" s="111">
        <v>1</v>
      </c>
      <c r="G19" s="111"/>
      <c r="H19" s="111">
        <v>93.75</v>
      </c>
      <c r="I19" s="156">
        <v>1.6</v>
      </c>
      <c r="J19" s="127"/>
      <c r="K19" s="111">
        <v>92.241666666666674</v>
      </c>
      <c r="L19" s="156">
        <v>2.7</v>
      </c>
      <c r="M19" s="156"/>
    </row>
    <row r="20" spans="1:13" s="105" customFormat="1" ht="14.25" x14ac:dyDescent="0.2">
      <c r="A20" s="19" t="s">
        <v>1855</v>
      </c>
      <c r="B20" s="33">
        <v>102.16666666666667</v>
      </c>
      <c r="C20" s="111">
        <v>2.9</v>
      </c>
      <c r="D20" s="111"/>
      <c r="E20" s="33">
        <v>96.216666666666683</v>
      </c>
      <c r="F20" s="111">
        <v>0.2</v>
      </c>
      <c r="G20" s="111"/>
      <c r="H20" s="111">
        <v>92.3</v>
      </c>
      <c r="I20" s="156">
        <v>-1.5</v>
      </c>
      <c r="J20" s="127"/>
      <c r="K20" s="111">
        <v>94.983333333333334</v>
      </c>
      <c r="L20" s="156">
        <v>3</v>
      </c>
      <c r="M20" s="156"/>
    </row>
    <row r="21" spans="1:13" ht="14.25" x14ac:dyDescent="0.2">
      <c r="A21" s="19" t="s">
        <v>2523</v>
      </c>
      <c r="B21" s="33">
        <v>99.858333333333334</v>
      </c>
      <c r="C21" s="111">
        <v>-2.2999999999999998</v>
      </c>
      <c r="D21" s="111"/>
      <c r="E21" s="33">
        <v>98.174999999999997</v>
      </c>
      <c r="F21" s="111">
        <v>2</v>
      </c>
      <c r="G21" s="111"/>
      <c r="H21" s="111">
        <v>96.433333333333337</v>
      </c>
      <c r="I21" s="156">
        <v>4.5</v>
      </c>
      <c r="J21" s="127"/>
      <c r="K21" s="111">
        <v>99.333333333333329</v>
      </c>
      <c r="L21" s="156">
        <v>4.5999999999999996</v>
      </c>
      <c r="M21" s="156"/>
    </row>
    <row r="22" spans="1:13" ht="14.25" x14ac:dyDescent="0.2">
      <c r="A22" s="19" t="s">
        <v>2524</v>
      </c>
      <c r="B22" s="33">
        <v>97.59999999999998</v>
      </c>
      <c r="C22" s="111">
        <v>-2.2999999999999998</v>
      </c>
      <c r="D22" s="111"/>
      <c r="E22" s="33">
        <v>102.2</v>
      </c>
      <c r="F22" s="111">
        <v>4.0999999999999996</v>
      </c>
      <c r="G22" s="111"/>
      <c r="H22" s="111">
        <v>104.77500000000002</v>
      </c>
      <c r="I22" s="156">
        <v>8.6999999999999993</v>
      </c>
      <c r="J22" s="127"/>
      <c r="K22" s="111">
        <v>96.883333333333326</v>
      </c>
      <c r="L22" s="156">
        <v>-2.5</v>
      </c>
      <c r="M22" s="156"/>
    </row>
    <row r="23" spans="1:13" ht="15" customHeight="1" x14ac:dyDescent="0.2">
      <c r="A23" s="19" t="s">
        <v>2525</v>
      </c>
      <c r="B23" s="33">
        <v>116.74166666666667</v>
      </c>
      <c r="C23" s="111">
        <v>19.600000000000001</v>
      </c>
      <c r="D23" s="111"/>
      <c r="E23" s="33">
        <v>110.96666666666665</v>
      </c>
      <c r="F23" s="111">
        <v>8.6</v>
      </c>
      <c r="G23" s="111"/>
      <c r="H23" s="111">
        <v>112.96666666666668</v>
      </c>
      <c r="I23" s="156">
        <v>7.8</v>
      </c>
      <c r="J23" s="127"/>
      <c r="K23" s="111">
        <v>95.141666666666666</v>
      </c>
      <c r="L23" s="156">
        <v>-1.8</v>
      </c>
    </row>
    <row r="24" spans="1:13" ht="14.25" x14ac:dyDescent="0.2">
      <c r="A24" s="19" t="s">
        <v>2526</v>
      </c>
      <c r="B24" s="33">
        <v>132.33333333333334</v>
      </c>
      <c r="C24" s="111">
        <v>13.4</v>
      </c>
      <c r="D24" s="111"/>
      <c r="E24" s="33">
        <v>122.24999999999999</v>
      </c>
      <c r="F24" s="111">
        <v>10.199999999999999</v>
      </c>
      <c r="G24" s="111"/>
      <c r="H24" s="111">
        <v>115.01666666666667</v>
      </c>
      <c r="I24" s="156">
        <v>1.8</v>
      </c>
      <c r="J24" s="127"/>
      <c r="K24" s="111">
        <v>102.68333333333332</v>
      </c>
      <c r="L24" s="156">
        <v>7.9</v>
      </c>
    </row>
    <row r="25" spans="1:13" ht="14.25" x14ac:dyDescent="0.2">
      <c r="A25" s="19" t="s">
        <v>2527</v>
      </c>
      <c r="B25" s="33">
        <v>123.15000000000002</v>
      </c>
      <c r="C25" s="111">
        <v>-6.9</v>
      </c>
      <c r="D25" s="111"/>
      <c r="E25" s="33">
        <v>126.64166666666667</v>
      </c>
      <c r="F25" s="111">
        <v>3.6</v>
      </c>
      <c r="G25" s="111"/>
      <c r="H25" s="111">
        <v>120.44166666666666</v>
      </c>
      <c r="I25" s="156">
        <v>4.7</v>
      </c>
      <c r="J25" s="127"/>
      <c r="K25" s="111">
        <v>104.15833333333332</v>
      </c>
      <c r="L25" s="156">
        <v>1.4</v>
      </c>
    </row>
    <row r="26" spans="1:13" ht="14.25" x14ac:dyDescent="0.2">
      <c r="A26" s="19" t="s">
        <v>2528</v>
      </c>
      <c r="B26" s="33">
        <v>122.375</v>
      </c>
      <c r="C26" s="111">
        <v>-0.6</v>
      </c>
      <c r="D26" s="111"/>
      <c r="E26" s="33">
        <v>125.58333333333333</v>
      </c>
      <c r="F26" s="111">
        <v>-0.8</v>
      </c>
      <c r="G26" s="111"/>
      <c r="H26" s="111">
        <v>123.85000000000001</v>
      </c>
      <c r="I26" s="156">
        <v>2.8</v>
      </c>
      <c r="J26" s="127"/>
      <c r="K26" s="111">
        <v>100.88333333333334</v>
      </c>
      <c r="L26" s="156">
        <v>-3.1</v>
      </c>
    </row>
    <row r="27" spans="1:13" ht="14.25" x14ac:dyDescent="0.2">
      <c r="L27" s="111"/>
    </row>
    <row r="28" spans="1:13" ht="15" x14ac:dyDescent="0.25">
      <c r="E28" s="28"/>
      <c r="F28" s="28"/>
      <c r="H28" s="908"/>
      <c r="I28" s="908"/>
    </row>
    <row r="29" spans="1:13" ht="15" x14ac:dyDescent="0.25">
      <c r="B29" s="28"/>
      <c r="C29" s="28"/>
      <c r="D29" s="29"/>
      <c r="E29" s="908" t="s">
        <v>1257</v>
      </c>
      <c r="F29" s="908"/>
      <c r="G29" s="29"/>
      <c r="H29" s="908"/>
      <c r="I29" s="908"/>
      <c r="K29" s="908" t="s">
        <v>523</v>
      </c>
      <c r="L29" s="908"/>
      <c r="M29" s="29"/>
    </row>
    <row r="30" spans="1:13" ht="15" x14ac:dyDescent="0.25">
      <c r="A30" s="29"/>
      <c r="B30" s="908" t="s">
        <v>1157</v>
      </c>
      <c r="C30" s="908"/>
      <c r="D30" s="29"/>
      <c r="E30" s="908" t="s">
        <v>1258</v>
      </c>
      <c r="F30" s="908"/>
      <c r="G30" s="29"/>
      <c r="H30" s="908" t="s">
        <v>1158</v>
      </c>
      <c r="I30" s="908"/>
      <c r="K30" s="908" t="s">
        <v>1159</v>
      </c>
      <c r="L30" s="908"/>
      <c r="M30" s="29"/>
    </row>
    <row r="31" spans="1:13" ht="15" x14ac:dyDescent="0.25">
      <c r="A31" s="29" t="s">
        <v>537</v>
      </c>
      <c r="B31" s="29" t="s">
        <v>17</v>
      </c>
      <c r="C31" s="29" t="s">
        <v>707</v>
      </c>
      <c r="D31" s="29"/>
      <c r="E31" s="29" t="s">
        <v>17</v>
      </c>
      <c r="F31" s="29" t="s">
        <v>707</v>
      </c>
      <c r="G31" s="29"/>
      <c r="H31" s="29" t="s">
        <v>17</v>
      </c>
      <c r="I31" s="29" t="s">
        <v>707</v>
      </c>
      <c r="K31" s="29" t="s">
        <v>17</v>
      </c>
      <c r="L31" s="29" t="s">
        <v>707</v>
      </c>
      <c r="M31" s="29"/>
    </row>
    <row r="32" spans="1:13" ht="4.5" customHeight="1" thickBot="1" x14ac:dyDescent="0.25">
      <c r="A32" s="16"/>
      <c r="B32" s="17"/>
      <c r="C32" s="17"/>
      <c r="D32" s="13"/>
      <c r="E32" s="17"/>
      <c r="F32" s="17"/>
      <c r="G32" s="13"/>
      <c r="H32" s="17"/>
      <c r="I32" s="17"/>
      <c r="K32" s="17"/>
      <c r="L32" s="17"/>
      <c r="M32" s="13"/>
    </row>
    <row r="33" spans="1:13" ht="4.5" customHeight="1" x14ac:dyDescent="0.2">
      <c r="A33" s="2"/>
      <c r="B33" s="13"/>
      <c r="C33" s="13"/>
      <c r="D33" s="13"/>
    </row>
    <row r="34" spans="1:13" ht="14.25" customHeight="1" x14ac:dyDescent="0.2">
      <c r="A34" s="19" t="s">
        <v>2532</v>
      </c>
      <c r="B34" s="111">
        <v>88.133333333333326</v>
      </c>
      <c r="C34" s="156">
        <v>1.4</v>
      </c>
      <c r="D34" s="87"/>
      <c r="E34" s="111">
        <v>78.400000000000006</v>
      </c>
      <c r="F34" s="156">
        <v>2.1</v>
      </c>
      <c r="G34" s="127"/>
      <c r="H34" s="111">
        <v>82.016666666666666</v>
      </c>
      <c r="I34" s="156">
        <v>0.2</v>
      </c>
      <c r="J34" s="127"/>
      <c r="K34" s="111">
        <v>84.933333333333323</v>
      </c>
      <c r="L34" s="156">
        <v>1.5</v>
      </c>
    </row>
    <row r="35" spans="1:13" ht="14.25" x14ac:dyDescent="0.2">
      <c r="A35" s="19" t="s">
        <v>2533</v>
      </c>
      <c r="B35" s="111">
        <v>89.899999999999991</v>
      </c>
      <c r="C35" s="156">
        <v>2</v>
      </c>
      <c r="D35" s="87"/>
      <c r="E35" s="111">
        <v>80.475000000000009</v>
      </c>
      <c r="F35" s="156">
        <v>2.6</v>
      </c>
      <c r="G35" s="127"/>
      <c r="H35" s="111">
        <v>80.541666666666671</v>
      </c>
      <c r="I35" s="156">
        <v>-1.8</v>
      </c>
      <c r="J35" s="127"/>
      <c r="K35" s="111">
        <v>90.825000000000003</v>
      </c>
      <c r="L35" s="156">
        <v>6.9</v>
      </c>
      <c r="M35" s="156"/>
    </row>
    <row r="36" spans="1:13" ht="14.25" x14ac:dyDescent="0.2">
      <c r="A36" s="19" t="s">
        <v>2534</v>
      </c>
      <c r="B36" s="111">
        <v>91.524999999999991</v>
      </c>
      <c r="C36" s="156">
        <v>1.8</v>
      </c>
      <c r="D36" s="87"/>
      <c r="E36" s="111">
        <v>82.674999999999997</v>
      </c>
      <c r="F36" s="156">
        <v>2.7</v>
      </c>
      <c r="G36" s="127"/>
      <c r="H36" s="111">
        <v>84.716666666666669</v>
      </c>
      <c r="I36" s="156">
        <v>5.2</v>
      </c>
      <c r="J36" s="127"/>
      <c r="K36" s="111">
        <v>91.825000000000003</v>
      </c>
      <c r="L36" s="156">
        <v>1.1000000000000001</v>
      </c>
      <c r="M36" s="156"/>
    </row>
    <row r="37" spans="1:13" ht="14.25" x14ac:dyDescent="0.2">
      <c r="A37" s="19" t="s">
        <v>2535</v>
      </c>
      <c r="B37" s="111">
        <v>92.475000000000009</v>
      </c>
      <c r="C37" s="156">
        <v>1</v>
      </c>
      <c r="D37" s="87"/>
      <c r="E37" s="111">
        <v>82.95</v>
      </c>
      <c r="F37" s="156">
        <v>0.3</v>
      </c>
      <c r="G37" s="127"/>
      <c r="H37" s="111">
        <v>87.574999999999989</v>
      </c>
      <c r="I37" s="156">
        <v>3.4</v>
      </c>
      <c r="J37" s="127"/>
      <c r="K37" s="111">
        <v>92.216666666666654</v>
      </c>
      <c r="L37" s="156">
        <v>0.4</v>
      </c>
      <c r="M37" s="156"/>
    </row>
    <row r="38" spans="1:13" ht="14.25" x14ac:dyDescent="0.2">
      <c r="A38" s="19" t="s">
        <v>1552</v>
      </c>
      <c r="B38" s="111">
        <v>93.49166666666666</v>
      </c>
      <c r="C38" s="156">
        <v>1.1000000000000001</v>
      </c>
      <c r="D38" s="87"/>
      <c r="E38" s="111">
        <v>85.149999999999991</v>
      </c>
      <c r="F38" s="156">
        <v>2.7</v>
      </c>
      <c r="G38" s="127"/>
      <c r="H38" s="111">
        <v>87.216666666666654</v>
      </c>
      <c r="I38" s="156">
        <v>-0.4</v>
      </c>
      <c r="J38" s="127"/>
      <c r="K38" s="111">
        <v>94.491666666666674</v>
      </c>
      <c r="L38" s="156">
        <v>2.5</v>
      </c>
      <c r="M38" s="156"/>
    </row>
    <row r="39" spans="1:13" ht="14.25" x14ac:dyDescent="0.2">
      <c r="A39" s="19" t="s">
        <v>1623</v>
      </c>
      <c r="B39" s="111">
        <v>93.991666666666674</v>
      </c>
      <c r="C39" s="156">
        <v>0.5</v>
      </c>
      <c r="D39" s="87"/>
      <c r="E39" s="111">
        <v>86.041666666666671</v>
      </c>
      <c r="F39" s="156">
        <v>1</v>
      </c>
      <c r="G39" s="127"/>
      <c r="H39" s="111">
        <v>89.149999999999991</v>
      </c>
      <c r="I39" s="156">
        <v>2.2000000000000002</v>
      </c>
      <c r="J39" s="127"/>
      <c r="K39" s="111">
        <v>93.725000000000009</v>
      </c>
      <c r="L39" s="156">
        <v>-0.8</v>
      </c>
      <c r="M39" s="156"/>
    </row>
    <row r="40" spans="1:13" ht="14.25" x14ac:dyDescent="0.2">
      <c r="A40" s="19" t="s">
        <v>1646</v>
      </c>
      <c r="B40" s="111">
        <v>95.733333333333334</v>
      </c>
      <c r="C40" s="156">
        <v>1.9</v>
      </c>
      <c r="D40" s="87"/>
      <c r="E40" s="111">
        <v>85.783333333333346</v>
      </c>
      <c r="F40" s="156">
        <v>-0.3</v>
      </c>
      <c r="G40" s="127"/>
      <c r="H40" s="111">
        <v>91.516666666666666</v>
      </c>
      <c r="I40" s="156">
        <v>2.7</v>
      </c>
      <c r="J40" s="127"/>
      <c r="K40" s="111">
        <v>93.516666666666666</v>
      </c>
      <c r="L40" s="156">
        <v>-0.2</v>
      </c>
      <c r="M40" s="156"/>
    </row>
    <row r="41" spans="1:13" ht="14.25" x14ac:dyDescent="0.2">
      <c r="A41" s="19" t="s">
        <v>1745</v>
      </c>
      <c r="B41" s="111">
        <v>97.058333333333337</v>
      </c>
      <c r="C41" s="156">
        <v>1.4</v>
      </c>
      <c r="D41" s="87"/>
      <c r="E41" s="111">
        <v>86.291666666666671</v>
      </c>
      <c r="F41" s="156">
        <v>0.6</v>
      </c>
      <c r="G41" s="127"/>
      <c r="H41" s="111">
        <v>96.425000000000011</v>
      </c>
      <c r="I41" s="156">
        <v>5.4</v>
      </c>
      <c r="J41" s="127"/>
      <c r="K41" s="111">
        <v>96.433333333333337</v>
      </c>
      <c r="L41" s="156">
        <v>3.1</v>
      </c>
      <c r="M41" s="156"/>
    </row>
    <row r="42" spans="1:13" ht="14.25" x14ac:dyDescent="0.2">
      <c r="A42" s="19" t="s">
        <v>1855</v>
      </c>
      <c r="B42" s="111">
        <v>97.575000000000003</v>
      </c>
      <c r="C42" s="156">
        <v>0.5</v>
      </c>
      <c r="D42" s="87"/>
      <c r="E42" s="111">
        <v>92.375</v>
      </c>
      <c r="F42" s="156">
        <v>7</v>
      </c>
      <c r="G42" s="127"/>
      <c r="H42" s="111">
        <v>102.82499999999999</v>
      </c>
      <c r="I42" s="156">
        <v>6.6</v>
      </c>
      <c r="J42" s="127"/>
      <c r="K42" s="111">
        <v>100.15833333333332</v>
      </c>
      <c r="L42" s="156">
        <v>3.9</v>
      </c>
      <c r="M42" s="156"/>
    </row>
    <row r="43" spans="1:13" ht="14.25" x14ac:dyDescent="0.2">
      <c r="A43" s="19" t="s">
        <v>2523</v>
      </c>
      <c r="B43" s="111">
        <v>99.52500000000002</v>
      </c>
      <c r="C43" s="156">
        <v>2</v>
      </c>
      <c r="D43" s="87"/>
      <c r="E43" s="111">
        <v>94.3</v>
      </c>
      <c r="F43" s="156">
        <v>2.1</v>
      </c>
      <c r="G43" s="127"/>
      <c r="H43" s="111">
        <v>100.94999999999999</v>
      </c>
      <c r="I43" s="156">
        <v>-1.8</v>
      </c>
      <c r="J43" s="127"/>
      <c r="K43" s="111">
        <v>100.04166666666667</v>
      </c>
      <c r="L43" s="156">
        <v>-0.1</v>
      </c>
      <c r="M43" s="156"/>
    </row>
    <row r="44" spans="1:13" ht="14.25" x14ac:dyDescent="0.2">
      <c r="A44" s="19" t="s">
        <v>2524</v>
      </c>
      <c r="B44" s="111">
        <v>101.56666666666666</v>
      </c>
      <c r="C44" s="156">
        <v>2.1</v>
      </c>
      <c r="D44" s="87"/>
      <c r="E44" s="111">
        <v>99.383333333333326</v>
      </c>
      <c r="F44" s="156">
        <v>5.4</v>
      </c>
      <c r="G44" s="127"/>
      <c r="H44" s="111">
        <v>118.84166666666665</v>
      </c>
      <c r="I44" s="156">
        <v>17.7</v>
      </c>
      <c r="J44" s="127"/>
      <c r="K44" s="111">
        <v>99.608333333333306</v>
      </c>
      <c r="L44" s="156">
        <v>-0.4</v>
      </c>
      <c r="M44" s="156"/>
    </row>
    <row r="45" spans="1:13" ht="15" customHeight="1" x14ac:dyDescent="0.2">
      <c r="A45" s="19" t="s">
        <v>2525</v>
      </c>
      <c r="B45" s="111">
        <v>104.39166666666667</v>
      </c>
      <c r="C45" s="156">
        <v>2.8</v>
      </c>
      <c r="D45" s="87"/>
      <c r="E45" s="111">
        <v>103.47499999999998</v>
      </c>
      <c r="F45" s="156">
        <v>4.0999999999999996</v>
      </c>
      <c r="G45" s="127"/>
      <c r="H45" s="111">
        <v>165.93333333333334</v>
      </c>
      <c r="I45" s="156">
        <v>39.6</v>
      </c>
      <c r="J45" s="127"/>
      <c r="K45" s="111">
        <v>113.43333333333332</v>
      </c>
      <c r="L45" s="156">
        <v>13.9</v>
      </c>
    </row>
    <row r="46" spans="1:13" s="69" customFormat="1" ht="14.25" x14ac:dyDescent="0.2">
      <c r="A46" s="19" t="s">
        <v>2526</v>
      </c>
      <c r="B46" s="111">
        <v>112.31666666666668</v>
      </c>
      <c r="C46" s="156">
        <v>7.6</v>
      </c>
      <c r="D46" s="87"/>
      <c r="E46" s="111">
        <v>112.58333333333331</v>
      </c>
      <c r="F46" s="156">
        <v>8.8000000000000007</v>
      </c>
      <c r="G46" s="127"/>
      <c r="H46" s="111">
        <v>160.75833333333333</v>
      </c>
      <c r="I46" s="156">
        <v>-3.1</v>
      </c>
      <c r="J46" s="127"/>
      <c r="K46" s="111">
        <v>127.94999999999999</v>
      </c>
      <c r="L46" s="156">
        <v>12.8</v>
      </c>
    </row>
    <row r="47" spans="1:13" s="69" customFormat="1" ht="14.25" x14ac:dyDescent="0.2">
      <c r="A47" s="19" t="s">
        <v>2527</v>
      </c>
      <c r="B47" s="111">
        <v>116.71666666666665</v>
      </c>
      <c r="C47" s="156">
        <v>3.9</v>
      </c>
      <c r="D47" s="87"/>
      <c r="E47" s="111">
        <v>113.51666666666667</v>
      </c>
      <c r="F47" s="156">
        <v>0.8</v>
      </c>
      <c r="G47" s="127"/>
      <c r="H47" s="111">
        <v>123.96666666666665</v>
      </c>
      <c r="I47" s="156">
        <v>-22.9</v>
      </c>
      <c r="J47" s="127"/>
      <c r="K47" s="111">
        <v>125.60833333333333</v>
      </c>
      <c r="L47" s="156">
        <v>-1.8</v>
      </c>
    </row>
    <row r="48" spans="1:13" ht="14.25" x14ac:dyDescent="0.2">
      <c r="A48" s="19" t="s">
        <v>2528</v>
      </c>
      <c r="B48" s="111">
        <v>115.91666666666667</v>
      </c>
      <c r="C48" s="156">
        <v>-0.7</v>
      </c>
      <c r="D48" s="87"/>
      <c r="E48" s="111">
        <v>117.56666666666668</v>
      </c>
      <c r="F48" s="156">
        <v>3.6</v>
      </c>
      <c r="G48" s="127"/>
      <c r="H48" s="111">
        <v>126.90000000000002</v>
      </c>
      <c r="I48" s="156">
        <v>2.4</v>
      </c>
      <c r="J48" s="127"/>
      <c r="K48" s="111">
        <v>126.75000000000001</v>
      </c>
      <c r="L48" s="156">
        <v>0.9</v>
      </c>
    </row>
    <row r="51" spans="1:12" ht="28.5" customHeight="1" x14ac:dyDescent="0.2">
      <c r="A51" s="880" t="s">
        <v>1359</v>
      </c>
      <c r="B51" s="880"/>
      <c r="C51" s="880"/>
      <c r="D51" s="880"/>
      <c r="E51" s="880"/>
      <c r="F51" s="880"/>
      <c r="G51" s="880"/>
      <c r="H51" s="880"/>
      <c r="I51" s="880"/>
      <c r="J51" s="880"/>
      <c r="K51" s="880"/>
      <c r="L51" s="880"/>
    </row>
    <row r="52" spans="1:12" ht="14.25" x14ac:dyDescent="0.2">
      <c r="A52" s="128"/>
    </row>
    <row r="53" spans="1:12" ht="14.25" customHeight="1" x14ac:dyDescent="0.2">
      <c r="A53" s="892" t="s">
        <v>1930</v>
      </c>
      <c r="B53" s="892"/>
      <c r="C53" s="892"/>
      <c r="D53" s="892"/>
      <c r="E53" s="892"/>
      <c r="F53" s="892"/>
      <c r="G53" s="892"/>
      <c r="H53" s="892"/>
      <c r="I53" s="892"/>
      <c r="J53" s="892"/>
      <c r="K53" s="892"/>
      <c r="L53" s="892"/>
    </row>
    <row r="54" spans="1:12" ht="14.25" x14ac:dyDescent="0.2">
      <c r="A54" s="839"/>
      <c r="B54" s="839"/>
      <c r="C54" s="839"/>
      <c r="D54" s="839"/>
      <c r="E54" s="839"/>
      <c r="F54" s="839"/>
      <c r="G54" s="839"/>
      <c r="H54" s="839"/>
      <c r="I54" s="839"/>
      <c r="J54" s="839"/>
      <c r="K54" s="839"/>
      <c r="L54" s="839"/>
    </row>
  </sheetData>
  <customSheetViews>
    <customSheetView guid="{F67F5823-51D5-4D47-B100-5B47C1E6BCB9}" showPageBreaks="1" fitToPage="1" printArea="1">
      <selection sqref="A1:L1"/>
      <pageMargins left="0.75" right="0.75" top="1" bottom="1" header="0.5" footer="0.5"/>
      <printOptions horizontalCentered="1"/>
      <pageSetup scale="82" firstPageNumber="69" orientation="portrait" horizontalDpi="4294967293" verticalDpi="300" r:id="rId1"/>
      <headerFooter alignWithMargins="0">
        <oddFooter>&amp;C&amp;P</oddFooter>
      </headerFooter>
    </customSheetView>
    <customSheetView guid="{9014CDA8-C3FC-41E6-A045-DAEFC55B82B1}" showPageBreaks="1" fitToPage="1" printArea="1">
      <selection activeCell="B26" sqref="B26"/>
      <pageMargins left="0.75" right="0.75" top="1" bottom="1" header="0.5" footer="0.5"/>
      <printOptions horizontalCentered="1"/>
      <pageSetup scale="84" firstPageNumber="69" orientation="portrait" horizontalDpi="4294967293" verticalDpi="300" r:id="rId2"/>
      <headerFooter alignWithMargins="0">
        <oddFooter>&amp;C&amp;P</oddFooter>
      </headerFooter>
    </customSheetView>
  </customSheetViews>
  <mergeCells count="20">
    <mergeCell ref="A54:L54"/>
    <mergeCell ref="A53:L53"/>
    <mergeCell ref="A51:L51"/>
    <mergeCell ref="B30:C30"/>
    <mergeCell ref="K29:L29"/>
    <mergeCell ref="E30:F30"/>
    <mergeCell ref="H30:I30"/>
    <mergeCell ref="K30:L30"/>
    <mergeCell ref="E7:F7"/>
    <mergeCell ref="A5:L5"/>
    <mergeCell ref="A1:L1"/>
    <mergeCell ref="A3:L3"/>
    <mergeCell ref="A4:L4"/>
    <mergeCell ref="H28:I28"/>
    <mergeCell ref="H29:I29"/>
    <mergeCell ref="K8:L8"/>
    <mergeCell ref="B8:C8"/>
    <mergeCell ref="E8:F8"/>
    <mergeCell ref="H8:I8"/>
    <mergeCell ref="E29:F29"/>
  </mergeCells>
  <phoneticPr fontId="0" type="noConversion"/>
  <hyperlinks>
    <hyperlink ref="A53:L53" r:id="rId3" display="Source: Statistics Canada. Table 18-10-0267-01 Industrial product price index, by industry, monthly" xr:uid="{00000000-0004-0000-2A00-000000000000}"/>
  </hyperlinks>
  <printOptions horizontalCentered="1"/>
  <pageMargins left="0.74803149606299202" right="0.74803149606299202" top="0.98425196850393704" bottom="0.98425196850393704" header="0.511811023622047" footer="0.511811023622047"/>
  <pageSetup scale="86" firstPageNumber="29" orientation="portrait" useFirstPageNumber="1" r:id="rId4"/>
  <headerFooter differentFirst="1" alignWithMargins="0"/>
  <legacyDrawingHF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1">
    <tabColor indexed="44"/>
    <pageSetUpPr fitToPage="1"/>
  </sheetPr>
  <dimension ref="A1:L54"/>
  <sheetViews>
    <sheetView zoomScaleNormal="100" workbookViewId="0">
      <selection sqref="A1:L1"/>
    </sheetView>
  </sheetViews>
  <sheetFormatPr defaultRowHeight="12.75" x14ac:dyDescent="0.2"/>
  <cols>
    <col min="1" max="1" width="18.42578125" customWidth="1"/>
    <col min="2" max="2" width="22.140625" customWidth="1"/>
    <col min="3" max="3" width="12.85546875" bestFit="1" customWidth="1"/>
    <col min="4" max="4" width="11.85546875" bestFit="1" customWidth="1"/>
    <col min="5" max="5" width="9.28515625" customWidth="1"/>
    <col min="6" max="6" width="2.42578125" customWidth="1"/>
    <col min="7" max="7" width="9.28515625" customWidth="1"/>
    <col min="8" max="8" width="2.42578125" customWidth="1"/>
    <col min="9" max="9" width="9.28515625" customWidth="1"/>
    <col min="10" max="10" width="2.7109375" customWidth="1"/>
    <col min="11" max="11" width="9.28515625" customWidth="1"/>
    <col min="12" max="12" width="2.7109375" customWidth="1"/>
  </cols>
  <sheetData>
    <row r="1" spans="1:12" ht="18" x14ac:dyDescent="0.25">
      <c r="A1" s="837" t="s">
        <v>583</v>
      </c>
      <c r="B1" s="837"/>
      <c r="C1" s="837"/>
      <c r="D1" s="837"/>
      <c r="E1" s="837"/>
      <c r="F1" s="837"/>
      <c r="G1" s="837"/>
      <c r="H1" s="837"/>
      <c r="I1" s="837"/>
      <c r="J1" s="837"/>
      <c r="K1" s="837"/>
      <c r="L1" s="837"/>
    </row>
    <row r="2" spans="1:12" ht="18" x14ac:dyDescent="0.25">
      <c r="A2" s="25"/>
    </row>
    <row r="3" spans="1:12" ht="18" x14ac:dyDescent="0.25">
      <c r="A3" s="837" t="s">
        <v>2595</v>
      </c>
      <c r="B3" s="837"/>
      <c r="C3" s="837"/>
      <c r="D3" s="837"/>
      <c r="E3" s="837"/>
      <c r="F3" s="837"/>
      <c r="G3" s="837"/>
      <c r="H3" s="837"/>
      <c r="I3" s="837"/>
      <c r="J3" s="837"/>
      <c r="K3" s="837"/>
      <c r="L3" s="837"/>
    </row>
    <row r="4" spans="1:12" ht="18" x14ac:dyDescent="0.25">
      <c r="A4" s="837" t="s">
        <v>381</v>
      </c>
      <c r="B4" s="837"/>
      <c r="C4" s="837"/>
      <c r="D4" s="837"/>
      <c r="E4" s="837"/>
      <c r="F4" s="837"/>
      <c r="G4" s="837"/>
      <c r="H4" s="837"/>
      <c r="I4" s="837"/>
      <c r="J4" s="837"/>
      <c r="K4" s="837"/>
      <c r="L4" s="837"/>
    </row>
    <row r="7" spans="1:12" s="15" customFormat="1" ht="15.75" customHeight="1" x14ac:dyDescent="0.25">
      <c r="C7" s="15" t="s">
        <v>827</v>
      </c>
      <c r="D7" s="258" t="s">
        <v>421</v>
      </c>
      <c r="E7" s="26"/>
      <c r="F7" s="26"/>
      <c r="G7" s="848" t="s">
        <v>827</v>
      </c>
      <c r="H7" s="848"/>
      <c r="I7" s="15" t="s">
        <v>421</v>
      </c>
      <c r="K7" s="26"/>
    </row>
    <row r="8" spans="1:12" s="15" customFormat="1" ht="15.75" customHeight="1" x14ac:dyDescent="0.25">
      <c r="B8" s="15" t="s">
        <v>537</v>
      </c>
      <c r="C8" s="15" t="s">
        <v>406</v>
      </c>
      <c r="D8" s="258" t="s">
        <v>702</v>
      </c>
      <c r="E8" s="923" t="s">
        <v>537</v>
      </c>
      <c r="F8" s="848"/>
      <c r="G8" s="848" t="s">
        <v>406</v>
      </c>
      <c r="H8" s="848"/>
      <c r="I8" s="15" t="s">
        <v>702</v>
      </c>
      <c r="K8" s="26"/>
    </row>
    <row r="9" spans="1:12" ht="4.5" customHeight="1" thickBot="1" x14ac:dyDescent="0.25">
      <c r="B9" s="74"/>
      <c r="C9" s="17"/>
      <c r="D9" s="304"/>
      <c r="E9" s="17"/>
      <c r="F9" s="17"/>
      <c r="G9" s="17"/>
      <c r="H9" s="17"/>
      <c r="I9" s="17"/>
      <c r="J9" s="13"/>
    </row>
    <row r="10" spans="1:12" ht="4.5" customHeight="1" x14ac:dyDescent="0.2">
      <c r="B10" s="1"/>
      <c r="C10" s="13"/>
      <c r="D10" s="305"/>
      <c r="E10" s="13"/>
      <c r="F10" s="13"/>
      <c r="G10" s="13"/>
      <c r="H10" s="13"/>
      <c r="I10" s="13"/>
      <c r="J10" s="13"/>
    </row>
    <row r="11" spans="1:12" ht="14.25" x14ac:dyDescent="0.2">
      <c r="B11" s="19" t="s">
        <v>2531</v>
      </c>
      <c r="C11" s="33">
        <v>1681.643</v>
      </c>
      <c r="D11" s="377">
        <v>-1.3</v>
      </c>
      <c r="E11" s="397" t="s">
        <v>1745</v>
      </c>
      <c r="F11" s="9"/>
      <c r="G11" s="951">
        <v>2420.4369999999999</v>
      </c>
      <c r="H11" s="951"/>
      <c r="I11" s="156">
        <v>9.5667057021889832</v>
      </c>
      <c r="J11" s="156"/>
      <c r="K11" s="78"/>
    </row>
    <row r="12" spans="1:12" ht="14.25" x14ac:dyDescent="0.2">
      <c r="B12" s="19" t="s">
        <v>2532</v>
      </c>
      <c r="C12" s="33">
        <v>1770.181</v>
      </c>
      <c r="D12" s="377">
        <v>5.3</v>
      </c>
      <c r="E12" s="397" t="s">
        <v>1855</v>
      </c>
      <c r="F12" s="9"/>
      <c r="G12" s="951">
        <v>2495.44</v>
      </c>
      <c r="H12" s="951"/>
      <c r="I12" s="156">
        <v>13</v>
      </c>
      <c r="J12" s="156"/>
      <c r="K12" s="799"/>
    </row>
    <row r="13" spans="1:12" ht="14.25" x14ac:dyDescent="0.2">
      <c r="B13" s="19" t="s">
        <v>2533</v>
      </c>
      <c r="C13" s="33">
        <v>1865.8140000000001</v>
      </c>
      <c r="D13" s="377">
        <v>5.4</v>
      </c>
      <c r="E13" s="397" t="s">
        <v>2523</v>
      </c>
      <c r="F13" s="9"/>
      <c r="G13" s="951">
        <v>2589.527</v>
      </c>
      <c r="H13" s="951"/>
      <c r="I13" s="156">
        <v>3.8</v>
      </c>
      <c r="J13" s="156"/>
      <c r="K13" s="78"/>
    </row>
    <row r="14" spans="1:12" ht="14.25" x14ac:dyDescent="0.2">
      <c r="B14" s="19" t="s">
        <v>2534</v>
      </c>
      <c r="C14" s="33">
        <v>1921.6489999999999</v>
      </c>
      <c r="D14" s="377">
        <v>3</v>
      </c>
      <c r="E14" s="397" t="s">
        <v>2524</v>
      </c>
      <c r="F14" s="9"/>
      <c r="G14" s="951">
        <v>2610.0189999999998</v>
      </c>
      <c r="H14" s="951"/>
      <c r="I14" s="156">
        <v>0.8</v>
      </c>
      <c r="J14" s="156"/>
      <c r="K14" s="78"/>
    </row>
    <row r="15" spans="1:12" ht="14.25" x14ac:dyDescent="0.2">
      <c r="B15" s="19" t="s">
        <v>2535</v>
      </c>
      <c r="C15" s="33">
        <v>1939.336</v>
      </c>
      <c r="D15" s="377">
        <v>0.9</v>
      </c>
      <c r="E15" s="397" t="s">
        <v>2525</v>
      </c>
      <c r="F15" s="9"/>
      <c r="G15" s="951">
        <v>3109.8780000000002</v>
      </c>
      <c r="H15" s="951"/>
      <c r="I15" s="156">
        <v>19.2</v>
      </c>
      <c r="J15" s="156"/>
      <c r="K15" s="78"/>
    </row>
    <row r="16" spans="1:12" ht="16.5" x14ac:dyDescent="0.2">
      <c r="B16" s="19" t="s">
        <v>1552</v>
      </c>
      <c r="C16" s="33">
        <v>2007.1790000000001</v>
      </c>
      <c r="D16" s="377">
        <v>3.5</v>
      </c>
      <c r="E16" s="397" t="s">
        <v>2526</v>
      </c>
      <c r="F16" s="723" t="s">
        <v>1968</v>
      </c>
      <c r="G16" s="951">
        <v>3367.3330000000001</v>
      </c>
      <c r="H16" s="951"/>
      <c r="I16" s="156">
        <v>8.3000000000000007</v>
      </c>
      <c r="J16" s="156"/>
      <c r="K16" s="78"/>
    </row>
    <row r="17" spans="1:12" ht="14.25" customHeight="1" x14ac:dyDescent="0.2">
      <c r="B17" s="19" t="s">
        <v>1623</v>
      </c>
      <c r="C17" s="33">
        <v>2058.6979999999999</v>
      </c>
      <c r="D17" s="377">
        <v>2.6</v>
      </c>
      <c r="E17" s="397" t="s">
        <v>2527</v>
      </c>
      <c r="F17" s="723" t="s">
        <v>1968</v>
      </c>
      <c r="G17" s="951">
        <v>3506.7719999999999</v>
      </c>
      <c r="H17" s="951"/>
      <c r="I17" s="156">
        <v>4.0999999999999996</v>
      </c>
      <c r="J17" s="156"/>
      <c r="K17" s="78"/>
    </row>
    <row r="18" spans="1:12" ht="16.5" x14ac:dyDescent="0.2">
      <c r="B18" s="19" t="s">
        <v>1646</v>
      </c>
      <c r="C18" s="33">
        <v>2209.0990000000002</v>
      </c>
      <c r="D18" s="377">
        <v>7.3</v>
      </c>
      <c r="E18" s="397" t="s">
        <v>2528</v>
      </c>
      <c r="F18" s="723" t="s">
        <v>1970</v>
      </c>
      <c r="G18" s="951">
        <v>3559.2809999999999</v>
      </c>
      <c r="H18" s="951"/>
      <c r="I18" s="156">
        <v>1.5</v>
      </c>
      <c r="J18" s="156"/>
      <c r="K18" s="78"/>
    </row>
    <row r="19" spans="1:12" ht="14.25" x14ac:dyDescent="0.2">
      <c r="K19" s="78"/>
    </row>
    <row r="20" spans="1:12" ht="14.25" x14ac:dyDescent="0.2">
      <c r="B20" s="24" t="s">
        <v>790</v>
      </c>
      <c r="C20" s="128" t="s">
        <v>352</v>
      </c>
      <c r="K20" s="78"/>
    </row>
    <row r="21" spans="1:12" ht="14.25" customHeight="1" x14ac:dyDescent="0.2">
      <c r="A21" s="9"/>
      <c r="B21" s="951"/>
      <c r="C21" s="951"/>
      <c r="D21" s="951"/>
      <c r="E21" s="951"/>
      <c r="F21" s="951"/>
      <c r="G21" s="951"/>
      <c r="H21" s="951"/>
      <c r="I21" s="951"/>
      <c r="J21" s="33"/>
      <c r="K21" s="191"/>
    </row>
    <row r="22" spans="1:12" ht="28.5" customHeight="1" x14ac:dyDescent="0.2">
      <c r="A22" s="9"/>
      <c r="B22" s="892" t="s">
        <v>2369</v>
      </c>
      <c r="C22" s="892"/>
      <c r="D22" s="892"/>
      <c r="E22" s="892"/>
      <c r="F22" s="892"/>
      <c r="G22" s="892"/>
      <c r="H22" s="892"/>
      <c r="I22" s="892"/>
      <c r="J22" s="482"/>
      <c r="K22" s="191"/>
    </row>
    <row r="23" spans="1:12" ht="14.25" customHeight="1" x14ac:dyDescent="0.2">
      <c r="B23" s="839"/>
      <c r="C23" s="839"/>
      <c r="D23" s="839"/>
      <c r="E23" s="839"/>
      <c r="F23" s="839"/>
      <c r="G23" s="839"/>
      <c r="H23" s="839"/>
      <c r="I23" s="839"/>
      <c r="J23" s="9"/>
      <c r="K23" s="191"/>
    </row>
    <row r="24" spans="1:12" ht="12.75" customHeight="1" x14ac:dyDescent="0.2">
      <c r="A24" s="9"/>
      <c r="B24" s="33"/>
      <c r="C24" s="35"/>
      <c r="D24" s="35"/>
      <c r="E24" s="33"/>
      <c r="F24" s="33"/>
      <c r="G24" s="33"/>
      <c r="H24" s="33"/>
      <c r="I24" s="35"/>
      <c r="J24" s="35"/>
    </row>
    <row r="25" spans="1:12" s="15" customFormat="1" ht="18" customHeight="1" x14ac:dyDescent="0.25">
      <c r="A25" s="837" t="s">
        <v>2596</v>
      </c>
      <c r="B25" s="837"/>
      <c r="C25" s="837"/>
      <c r="D25" s="837"/>
      <c r="E25" s="837"/>
      <c r="F25" s="837"/>
      <c r="G25" s="837"/>
      <c r="H25" s="837"/>
      <c r="I25" s="837"/>
      <c r="J25" s="837"/>
      <c r="K25" s="837"/>
      <c r="L25" s="837"/>
    </row>
    <row r="26" spans="1:12" s="15" customFormat="1" ht="18" customHeight="1" x14ac:dyDescent="0.25">
      <c r="A26" s="837" t="s">
        <v>381</v>
      </c>
      <c r="B26" s="837"/>
      <c r="C26" s="837"/>
      <c r="D26" s="837"/>
      <c r="E26" s="837"/>
      <c r="F26" s="837"/>
      <c r="G26" s="837"/>
      <c r="H26" s="837"/>
      <c r="I26" s="837"/>
      <c r="J26" s="837"/>
      <c r="K26" s="837"/>
      <c r="L26" s="837"/>
    </row>
    <row r="27" spans="1:12" s="15" customFormat="1" ht="18" customHeight="1" x14ac:dyDescent="0.25">
      <c r="A27" s="837" t="s">
        <v>1178</v>
      </c>
      <c r="B27" s="837"/>
      <c r="C27" s="837"/>
      <c r="D27" s="837"/>
      <c r="E27" s="837"/>
      <c r="F27" s="837"/>
      <c r="G27" s="837"/>
      <c r="H27" s="837"/>
      <c r="I27" s="837"/>
      <c r="J27" s="837"/>
      <c r="K27" s="837"/>
      <c r="L27" s="837"/>
    </row>
    <row r="28" spans="1:12" s="15" customFormat="1" ht="12.75" customHeight="1" x14ac:dyDescent="0.25">
      <c r="A28" s="14"/>
      <c r="B28" s="14"/>
      <c r="C28" s="14"/>
      <c r="D28" s="14"/>
      <c r="E28" s="14"/>
      <c r="F28" s="14"/>
      <c r="G28" s="14"/>
      <c r="H28" s="14"/>
      <c r="I28" s="14"/>
      <c r="J28" s="14"/>
      <c r="K28" s="14"/>
      <c r="L28" s="14"/>
    </row>
    <row r="29" spans="1:12" s="15" customFormat="1" ht="12.75" customHeight="1" x14ac:dyDescent="0.25">
      <c r="A29" s="14"/>
      <c r="B29" s="14"/>
      <c r="C29" s="14"/>
      <c r="D29" s="14"/>
      <c r="E29" s="14"/>
      <c r="F29" s="14"/>
      <c r="G29" s="14"/>
      <c r="H29" s="14"/>
      <c r="I29" s="14"/>
      <c r="J29" s="14"/>
      <c r="K29" s="14"/>
      <c r="L29" s="14"/>
    </row>
    <row r="30" spans="1:12" s="15" customFormat="1" ht="15.75" customHeight="1" x14ac:dyDescent="0.25">
      <c r="A30" s="10" t="s">
        <v>789</v>
      </c>
      <c r="C30" s="32" t="s">
        <v>2523</v>
      </c>
      <c r="D30" s="32" t="s">
        <v>2524</v>
      </c>
      <c r="E30" s="869" t="s">
        <v>2525</v>
      </c>
      <c r="F30" s="869"/>
      <c r="G30" s="32" t="s">
        <v>2526</v>
      </c>
      <c r="H30" s="724" t="s">
        <v>1968</v>
      </c>
      <c r="I30" s="32" t="s">
        <v>2527</v>
      </c>
      <c r="J30" s="724" t="s">
        <v>1968</v>
      </c>
      <c r="K30" s="32" t="s">
        <v>2528</v>
      </c>
      <c r="L30" s="724" t="s">
        <v>1970</v>
      </c>
    </row>
    <row r="31" spans="1:12" ht="4.5" customHeight="1" thickBot="1" x14ac:dyDescent="0.3">
      <c r="A31" s="72"/>
      <c r="B31" s="22"/>
      <c r="C31" s="22"/>
      <c r="D31" s="22"/>
      <c r="E31" s="22"/>
      <c r="F31" s="22"/>
      <c r="G31" s="22"/>
      <c r="H31" s="22"/>
      <c r="I31" s="22"/>
      <c r="J31" s="22"/>
      <c r="K31" s="22"/>
      <c r="L31" s="22"/>
    </row>
    <row r="32" spans="1:12" ht="3.75" customHeight="1" x14ac:dyDescent="0.2"/>
    <row r="33" spans="1:12" ht="14.25" x14ac:dyDescent="0.2">
      <c r="A33" s="9" t="s">
        <v>827</v>
      </c>
      <c r="B33" s="209"/>
      <c r="C33" s="12">
        <v>2589527</v>
      </c>
      <c r="D33" s="12">
        <v>2610019</v>
      </c>
      <c r="E33" s="840">
        <v>3109878</v>
      </c>
      <c r="F33" s="840"/>
      <c r="G33" s="840">
        <v>3367333</v>
      </c>
      <c r="H33" s="840"/>
      <c r="I33" s="840">
        <v>3506772</v>
      </c>
      <c r="J33" s="840"/>
      <c r="K33" s="840">
        <v>3559281</v>
      </c>
      <c r="L33" s="840"/>
    </row>
    <row r="34" spans="1:12" s="129" customFormat="1" ht="12" x14ac:dyDescent="0.2">
      <c r="A34" s="165" t="s">
        <v>493</v>
      </c>
      <c r="B34" s="215"/>
      <c r="C34" s="122">
        <v>3.8</v>
      </c>
      <c r="D34" s="122">
        <v>0.8</v>
      </c>
      <c r="E34" s="950">
        <v>19.2</v>
      </c>
      <c r="F34" s="950"/>
      <c r="G34" s="950">
        <v>8.3000000000000007</v>
      </c>
      <c r="H34" s="950"/>
      <c r="I34" s="950">
        <v>4.0999999999999996</v>
      </c>
      <c r="J34" s="950"/>
      <c r="K34" s="950">
        <v>1.5</v>
      </c>
      <c r="L34" s="950"/>
    </row>
    <row r="35" spans="1:12" ht="12.75" customHeight="1" x14ac:dyDescent="0.2">
      <c r="A35" s="165"/>
      <c r="B35" s="209"/>
      <c r="C35" s="122"/>
      <c r="D35" s="122"/>
      <c r="E35" s="122"/>
      <c r="F35" s="122"/>
      <c r="G35" s="122"/>
      <c r="H35" s="122"/>
      <c r="I35" s="122"/>
      <c r="J35" s="122"/>
      <c r="K35" s="122"/>
    </row>
    <row r="36" spans="1:12" ht="14.25" customHeight="1" x14ac:dyDescent="0.2">
      <c r="A36" s="9" t="s">
        <v>1248</v>
      </c>
      <c r="B36" s="209"/>
      <c r="C36" s="12">
        <v>659372</v>
      </c>
      <c r="D36" s="12">
        <v>635510</v>
      </c>
      <c r="E36" s="840">
        <v>787724</v>
      </c>
      <c r="F36" s="840"/>
      <c r="G36" s="840">
        <v>773681</v>
      </c>
      <c r="H36" s="840"/>
      <c r="I36" s="840">
        <v>849966</v>
      </c>
      <c r="J36" s="840"/>
      <c r="K36" s="840">
        <v>892793</v>
      </c>
      <c r="L36" s="840"/>
    </row>
    <row r="37" spans="1:12" ht="14.25" customHeight="1" x14ac:dyDescent="0.2">
      <c r="A37" s="9" t="s">
        <v>1361</v>
      </c>
      <c r="B37" s="209"/>
      <c r="C37" s="12">
        <v>387961</v>
      </c>
      <c r="D37" s="12">
        <v>331604</v>
      </c>
      <c r="E37" s="840">
        <v>432149</v>
      </c>
      <c r="F37" s="840"/>
      <c r="G37" s="840">
        <v>551982</v>
      </c>
      <c r="H37" s="840"/>
      <c r="I37" s="840">
        <v>575894</v>
      </c>
      <c r="J37" s="840"/>
      <c r="K37" s="840">
        <v>588438</v>
      </c>
      <c r="L37" s="840"/>
    </row>
    <row r="38" spans="1:12" ht="14.25" customHeight="1" x14ac:dyDescent="0.2">
      <c r="A38" s="9" t="s">
        <v>2071</v>
      </c>
      <c r="B38" s="209"/>
      <c r="C38" s="12">
        <v>28094</v>
      </c>
      <c r="D38" s="12">
        <v>31474</v>
      </c>
      <c r="E38" s="840">
        <v>36244</v>
      </c>
      <c r="F38" s="840"/>
      <c r="G38" s="840">
        <v>35063</v>
      </c>
      <c r="H38" s="840"/>
      <c r="I38" s="840">
        <v>36997</v>
      </c>
      <c r="J38" s="840"/>
      <c r="K38" s="840">
        <v>31158</v>
      </c>
      <c r="L38" s="840"/>
    </row>
    <row r="39" spans="1:12" ht="14.25" customHeight="1" x14ac:dyDescent="0.2">
      <c r="A39" s="9" t="s">
        <v>1362</v>
      </c>
      <c r="B39" s="209"/>
      <c r="C39" s="12">
        <v>262260</v>
      </c>
      <c r="D39" s="12">
        <v>300098</v>
      </c>
      <c r="E39" s="840">
        <v>377176</v>
      </c>
      <c r="F39" s="840"/>
      <c r="G39" s="840">
        <v>422593</v>
      </c>
      <c r="H39" s="840"/>
      <c r="I39" s="840">
        <v>409284</v>
      </c>
      <c r="J39" s="840"/>
      <c r="K39" s="840">
        <v>385023</v>
      </c>
      <c r="L39" s="840"/>
    </row>
    <row r="40" spans="1:12" ht="14.25" customHeight="1" x14ac:dyDescent="0.2">
      <c r="A40" s="9" t="s">
        <v>391</v>
      </c>
      <c r="B40" s="66"/>
      <c r="C40" s="12">
        <v>413632</v>
      </c>
      <c r="D40" s="12">
        <v>445023</v>
      </c>
      <c r="E40" s="840">
        <v>470581</v>
      </c>
      <c r="F40" s="840"/>
      <c r="G40" s="840">
        <v>518155</v>
      </c>
      <c r="H40" s="840"/>
      <c r="I40" s="840">
        <v>530506</v>
      </c>
      <c r="J40" s="840"/>
      <c r="K40" s="840">
        <v>512875</v>
      </c>
      <c r="L40" s="840"/>
    </row>
    <row r="41" spans="1:12" ht="14.25" customHeight="1" x14ac:dyDescent="0.2">
      <c r="A41" s="9" t="s">
        <v>1360</v>
      </c>
      <c r="B41" s="66"/>
      <c r="C41" s="12">
        <v>189488</v>
      </c>
      <c r="D41" s="12">
        <v>192430</v>
      </c>
      <c r="E41" s="840">
        <v>208839</v>
      </c>
      <c r="F41" s="840"/>
      <c r="G41" s="840">
        <v>209079</v>
      </c>
      <c r="H41" s="840"/>
      <c r="I41" s="840">
        <v>237153</v>
      </c>
      <c r="J41" s="840"/>
      <c r="K41" s="840">
        <v>254785</v>
      </c>
      <c r="L41" s="840"/>
    </row>
    <row r="42" spans="1:12" ht="14.25" customHeight="1" x14ac:dyDescent="0.2">
      <c r="A42" s="9" t="s">
        <v>1363</v>
      </c>
      <c r="B42" s="57"/>
      <c r="C42" s="12">
        <v>138039</v>
      </c>
      <c r="D42" s="12">
        <v>139725</v>
      </c>
      <c r="E42" s="840">
        <v>185840</v>
      </c>
      <c r="F42" s="840"/>
      <c r="G42" s="840" t="s">
        <v>1070</v>
      </c>
      <c r="H42" s="840"/>
      <c r="I42" s="840">
        <v>209087</v>
      </c>
      <c r="J42" s="840"/>
      <c r="K42" s="840">
        <v>214331</v>
      </c>
      <c r="L42" s="840"/>
    </row>
    <row r="43" spans="1:12" ht="14.25" customHeight="1" x14ac:dyDescent="0.2">
      <c r="A43" s="9" t="s">
        <v>546</v>
      </c>
      <c r="B43" s="57"/>
      <c r="C43" s="12">
        <v>510681</v>
      </c>
      <c r="D43" s="12">
        <v>534155</v>
      </c>
      <c r="E43" s="840">
        <v>611325</v>
      </c>
      <c r="F43" s="840"/>
      <c r="G43" s="840">
        <v>856780</v>
      </c>
      <c r="H43" s="840"/>
      <c r="I43" s="840">
        <v>657885</v>
      </c>
      <c r="J43" s="840"/>
      <c r="K43" s="840">
        <v>679878</v>
      </c>
      <c r="L43" s="840"/>
    </row>
    <row r="44" spans="1:12" ht="14.25" customHeight="1" x14ac:dyDescent="0.2">
      <c r="A44" s="9"/>
      <c r="B44" s="57"/>
      <c r="C44" s="12"/>
      <c r="D44" s="12"/>
      <c r="E44" s="12"/>
      <c r="F44" s="12"/>
      <c r="G44" s="12"/>
      <c r="H44" s="12"/>
      <c r="I44" s="12"/>
      <c r="J44" s="12"/>
      <c r="K44" s="12"/>
    </row>
    <row r="45" spans="1:12" ht="14.25" customHeight="1" x14ac:dyDescent="0.2">
      <c r="A45" s="9" t="s">
        <v>1364</v>
      </c>
      <c r="B45" s="12"/>
      <c r="C45" s="12">
        <v>1930155</v>
      </c>
      <c r="D45" s="12">
        <v>1974509</v>
      </c>
      <c r="E45" s="840">
        <v>2322154</v>
      </c>
      <c r="F45" s="840"/>
      <c r="G45" s="840">
        <v>2593652</v>
      </c>
      <c r="H45" s="840"/>
      <c r="I45" s="840">
        <v>2656806</v>
      </c>
      <c r="J45" s="840"/>
      <c r="K45" s="840">
        <v>2666488</v>
      </c>
      <c r="L45" s="840"/>
    </row>
    <row r="46" spans="1:12" x14ac:dyDescent="0.2">
      <c r="C46" s="123"/>
    </row>
    <row r="47" spans="1:12" ht="14.25" x14ac:dyDescent="0.2">
      <c r="A47" s="24" t="s">
        <v>790</v>
      </c>
      <c r="B47" s="128" t="s">
        <v>352</v>
      </c>
      <c r="C47" s="124"/>
      <c r="D47" s="124"/>
      <c r="E47" s="124"/>
      <c r="F47" s="124"/>
      <c r="G47" s="124"/>
      <c r="H47" s="124"/>
      <c r="I47" s="124"/>
      <c r="J47" s="124"/>
      <c r="K47" s="124"/>
      <c r="L47" s="192"/>
    </row>
    <row r="48" spans="1:12" ht="14.25" x14ac:dyDescent="0.2">
      <c r="A48" s="24"/>
      <c r="B48" s="128"/>
      <c r="C48" s="124"/>
      <c r="D48" s="124"/>
      <c r="E48" s="124"/>
      <c r="F48" s="124"/>
      <c r="G48" s="124"/>
      <c r="H48" s="124"/>
      <c r="I48" s="124"/>
      <c r="J48" s="124"/>
      <c r="K48" s="124"/>
      <c r="L48" s="192"/>
    </row>
    <row r="49" spans="1:11" ht="14.25" x14ac:dyDescent="0.2">
      <c r="A49" s="24" t="s">
        <v>1163</v>
      </c>
      <c r="B49" s="124"/>
      <c r="C49" s="124"/>
      <c r="D49" s="124"/>
      <c r="E49" s="124"/>
      <c r="F49" s="124"/>
      <c r="I49" s="42"/>
      <c r="J49" s="42"/>
    </row>
    <row r="50" spans="1:11" ht="27" customHeight="1" x14ac:dyDescent="0.2">
      <c r="A50" s="892" t="s">
        <v>2369</v>
      </c>
      <c r="B50" s="892"/>
      <c r="C50" s="892"/>
      <c r="D50" s="892"/>
      <c r="E50" s="892"/>
      <c r="F50" s="892"/>
      <c r="G50" s="892"/>
      <c r="H50" s="892"/>
      <c r="I50" s="892"/>
      <c r="J50" s="892"/>
      <c r="K50" s="892"/>
    </row>
    <row r="51" spans="1:11" ht="14.25" x14ac:dyDescent="0.2">
      <c r="A51" s="839"/>
      <c r="B51" s="839"/>
      <c r="C51" s="839"/>
      <c r="D51" s="839"/>
      <c r="E51" s="839"/>
      <c r="F51" s="839"/>
      <c r="G51" s="839"/>
      <c r="H51" s="839"/>
      <c r="I51" s="839"/>
      <c r="J51" s="839"/>
      <c r="K51" s="839"/>
    </row>
    <row r="52" spans="1:11" x14ac:dyDescent="0.2">
      <c r="C52" t="s">
        <v>821</v>
      </c>
    </row>
    <row r="54" spans="1:11" x14ac:dyDescent="0.2">
      <c r="C54" s="42"/>
      <c r="D54" s="42"/>
      <c r="E54" s="42"/>
      <c r="F54" s="42"/>
      <c r="G54" s="42"/>
      <c r="H54" s="42"/>
      <c r="I54" s="42"/>
      <c r="J54" s="42"/>
      <c r="K54" s="42"/>
    </row>
  </sheetData>
  <customSheetViews>
    <customSheetView guid="{F67F5823-51D5-4D47-B100-5B47C1E6BCB9}" showPageBreaks="1" fitToPage="1" printArea="1" topLeftCell="A19">
      <selection activeCell="I43" sqref="I43"/>
      <pageMargins left="0.75" right="0.75" top="1" bottom="1" header="0.5" footer="0.5"/>
      <printOptions horizontalCentered="1"/>
      <pageSetup scale="75" firstPageNumber="33" orientation="portrait" verticalDpi="300" r:id="rId1"/>
      <headerFooter alignWithMargins="0">
        <oddFooter>&amp;C&amp;P</oddFooter>
      </headerFooter>
    </customSheetView>
    <customSheetView guid="{9014CDA8-C3FC-41E6-A045-DAEFC55B82B1}" showPageBreaks="1" fitToPage="1" printArea="1">
      <selection activeCell="A4" sqref="A4:H4"/>
      <pageMargins left="0.75" right="0.75" top="1" bottom="1" header="0.5" footer="0.5"/>
      <printOptions horizontalCentered="1"/>
      <pageSetup scale="76" firstPageNumber="33" orientation="portrait" verticalDpi="300" r:id="rId2"/>
      <headerFooter alignWithMargins="0">
        <oddFooter>&amp;C&amp;P</oddFooter>
      </headerFooter>
    </customSheetView>
  </customSheetViews>
  <mergeCells count="67">
    <mergeCell ref="G16:H16"/>
    <mergeCell ref="G17:H17"/>
    <mergeCell ref="G11:H11"/>
    <mergeCell ref="G12:H12"/>
    <mergeCell ref="G13:H13"/>
    <mergeCell ref="G14:H14"/>
    <mergeCell ref="G15:H15"/>
    <mergeCell ref="A1:L1"/>
    <mergeCell ref="A3:L3"/>
    <mergeCell ref="A4:L4"/>
    <mergeCell ref="E8:F8"/>
    <mergeCell ref="G7:H7"/>
    <mergeCell ref="G8:H8"/>
    <mergeCell ref="A51:K51"/>
    <mergeCell ref="A50:K50"/>
    <mergeCell ref="B22:I22"/>
    <mergeCell ref="B21:I21"/>
    <mergeCell ref="B23:I23"/>
    <mergeCell ref="E30:F30"/>
    <mergeCell ref="E33:F33"/>
    <mergeCell ref="E34:F34"/>
    <mergeCell ref="E36:F36"/>
    <mergeCell ref="E45:F45"/>
    <mergeCell ref="E38:F38"/>
    <mergeCell ref="G39:H39"/>
    <mergeCell ref="G40:H40"/>
    <mergeCell ref="G41:H41"/>
    <mergeCell ref="E42:F42"/>
    <mergeCell ref="E43:F43"/>
    <mergeCell ref="G18:H18"/>
    <mergeCell ref="G33:H33"/>
    <mergeCell ref="G34:H34"/>
    <mergeCell ref="G36:H36"/>
    <mergeCell ref="E37:F37"/>
    <mergeCell ref="A25:L25"/>
    <mergeCell ref="A26:L26"/>
    <mergeCell ref="A27:L27"/>
    <mergeCell ref="K33:L33"/>
    <mergeCell ref="K34:L34"/>
    <mergeCell ref="K36:L36"/>
    <mergeCell ref="K37:L37"/>
    <mergeCell ref="E39:F39"/>
    <mergeCell ref="E40:F40"/>
    <mergeCell ref="E41:F41"/>
    <mergeCell ref="G42:H42"/>
    <mergeCell ref="G43:H43"/>
    <mergeCell ref="G45:H45"/>
    <mergeCell ref="I33:J33"/>
    <mergeCell ref="I34:J34"/>
    <mergeCell ref="I36:J36"/>
    <mergeCell ref="I37:J37"/>
    <mergeCell ref="I38:J38"/>
    <mergeCell ref="I39:J39"/>
    <mergeCell ref="I40:J40"/>
    <mergeCell ref="I41:J41"/>
    <mergeCell ref="I42:J42"/>
    <mergeCell ref="I43:J43"/>
    <mergeCell ref="I45:J45"/>
    <mergeCell ref="G37:H37"/>
    <mergeCell ref="G38:H38"/>
    <mergeCell ref="K38:L38"/>
    <mergeCell ref="K45:L45"/>
    <mergeCell ref="K39:L39"/>
    <mergeCell ref="K40:L40"/>
    <mergeCell ref="K41:L41"/>
    <mergeCell ref="K42:L42"/>
    <mergeCell ref="K43:L43"/>
  </mergeCells>
  <phoneticPr fontId="0" type="noConversion"/>
  <hyperlinks>
    <hyperlink ref="B22:I22" r:id="rId3" display="Source: Statistics Canada. Table 20-10-0056-01 - Retail trade sales by province and territory" xr:uid="{00000000-0004-0000-2B00-000000000000}"/>
    <hyperlink ref="A50:K50" r:id="rId4" display="Source: Statistics Canada. Table 20-10-0056-01 - Retail trade sales by province and territory" xr:uid="{00000000-0004-0000-2B00-000001000000}"/>
  </hyperlinks>
  <printOptions horizontalCentered="1"/>
  <pageMargins left="0.74803149606299202" right="0.74803149606299202" top="0.98425196850393704" bottom="0.98425196850393704" header="0.511811023622047" footer="0.511811023622047"/>
  <pageSetup scale="79" firstPageNumber="29" orientation="portrait" useFirstPageNumber="1" r:id="rId5"/>
  <headerFooter differentFirst="1" alignWithMargins="0"/>
  <legacyDrawingHF r:id="rId6"/>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4">
    <tabColor indexed="44"/>
    <pageSetUpPr fitToPage="1"/>
  </sheetPr>
  <dimension ref="A1:Q71"/>
  <sheetViews>
    <sheetView zoomScaleNormal="100" workbookViewId="0">
      <selection sqref="A1:K1"/>
    </sheetView>
  </sheetViews>
  <sheetFormatPr defaultRowHeight="12.75" x14ac:dyDescent="0.2"/>
  <cols>
    <col min="1" max="1" width="10.5703125" style="2" customWidth="1"/>
    <col min="2" max="2" width="10.28515625" customWidth="1"/>
    <col min="3" max="3" width="12" bestFit="1" customWidth="1"/>
    <col min="4" max="4" width="13" bestFit="1" customWidth="1"/>
    <col min="5" max="5" width="14.28515625" bestFit="1" customWidth="1"/>
    <col min="6" max="6" width="0.7109375" customWidth="1"/>
    <col min="7" max="7" width="12.5703125" customWidth="1"/>
    <col min="8" max="8" width="14.28515625" bestFit="1" customWidth="1"/>
    <col min="9" max="9" width="0.7109375" customWidth="1"/>
    <col min="10" max="10" width="10.140625" bestFit="1" customWidth="1"/>
    <col min="11" max="11" width="14.28515625" bestFit="1" customWidth="1"/>
  </cols>
  <sheetData>
    <row r="1" spans="1:17" ht="18" x14ac:dyDescent="0.25">
      <c r="A1" s="837" t="s">
        <v>25</v>
      </c>
      <c r="B1" s="837"/>
      <c r="C1" s="837"/>
      <c r="D1" s="837"/>
      <c r="E1" s="837"/>
      <c r="F1" s="837"/>
      <c r="G1" s="837"/>
      <c r="H1" s="837"/>
      <c r="I1" s="837"/>
      <c r="J1" s="837"/>
      <c r="K1" s="837"/>
    </row>
    <row r="2" spans="1:17" ht="18" x14ac:dyDescent="0.25">
      <c r="A2" s="14"/>
      <c r="B2" s="1"/>
      <c r="C2" s="1"/>
      <c r="D2" s="1"/>
      <c r="E2" s="1"/>
      <c r="F2" s="1"/>
      <c r="G2" s="1"/>
      <c r="H2" s="1"/>
      <c r="I2" s="1"/>
      <c r="J2" s="1"/>
      <c r="K2" s="1"/>
    </row>
    <row r="3" spans="1:17" ht="18" x14ac:dyDescent="0.25">
      <c r="A3" s="837" t="s">
        <v>2597</v>
      </c>
      <c r="B3" s="837"/>
      <c r="C3" s="837"/>
      <c r="D3" s="837"/>
      <c r="E3" s="837"/>
      <c r="F3" s="837"/>
      <c r="G3" s="837"/>
      <c r="H3" s="837"/>
      <c r="I3" s="837"/>
      <c r="J3" s="837"/>
      <c r="K3" s="837"/>
    </row>
    <row r="4" spans="1:17" ht="18" x14ac:dyDescent="0.25">
      <c r="A4" s="837" t="s">
        <v>381</v>
      </c>
      <c r="B4" s="837"/>
      <c r="C4" s="837"/>
      <c r="D4" s="837"/>
      <c r="E4" s="837"/>
      <c r="F4" s="837"/>
      <c r="G4" s="837"/>
      <c r="H4" s="837"/>
      <c r="I4" s="837"/>
      <c r="J4" s="837"/>
      <c r="K4" s="837"/>
    </row>
    <row r="5" spans="1:17" ht="18" x14ac:dyDescent="0.25">
      <c r="A5" s="837" t="s">
        <v>1178</v>
      </c>
      <c r="B5" s="837"/>
      <c r="C5" s="837"/>
      <c r="D5" s="837"/>
      <c r="E5" s="837"/>
      <c r="F5" s="837"/>
      <c r="G5" s="837"/>
      <c r="H5" s="837"/>
      <c r="I5" s="837"/>
      <c r="J5" s="837"/>
      <c r="K5" s="837"/>
    </row>
    <row r="6" spans="1:17" ht="12.75" customHeight="1" x14ac:dyDescent="0.25">
      <c r="A6" s="14"/>
      <c r="B6" s="14"/>
      <c r="C6" s="14"/>
      <c r="D6" s="14"/>
      <c r="E6" s="14"/>
      <c r="F6" s="14"/>
      <c r="G6" s="14"/>
      <c r="H6" s="14"/>
      <c r="I6" s="14"/>
      <c r="J6" s="14"/>
      <c r="K6" s="14"/>
    </row>
    <row r="7" spans="1:17" ht="15.75" x14ac:dyDescent="0.25">
      <c r="G7" s="848"/>
      <c r="H7" s="848"/>
      <c r="J7" s="848" t="s">
        <v>988</v>
      </c>
      <c r="K7" s="848"/>
    </row>
    <row r="8" spans="1:17" ht="15.75" x14ac:dyDescent="0.25">
      <c r="B8" s="848" t="s">
        <v>1933</v>
      </c>
      <c r="C8" s="848"/>
      <c r="D8" s="848"/>
      <c r="E8" s="848"/>
      <c r="F8" s="15"/>
      <c r="G8" s="848" t="s">
        <v>1932</v>
      </c>
      <c r="H8" s="848"/>
      <c r="I8" s="15"/>
      <c r="J8" s="848" t="s">
        <v>960</v>
      </c>
      <c r="K8" s="848"/>
    </row>
    <row r="9" spans="1:17" ht="4.5" customHeight="1" thickBot="1" x14ac:dyDescent="0.25">
      <c r="B9" s="22"/>
      <c r="C9" s="22"/>
      <c r="D9" s="22"/>
      <c r="E9" s="22"/>
      <c r="G9" s="22"/>
      <c r="H9" s="22"/>
      <c r="J9" s="22"/>
      <c r="K9" s="22"/>
    </row>
    <row r="10" spans="1:17" ht="4.5" customHeight="1" x14ac:dyDescent="0.2"/>
    <row r="11" spans="1:17" s="15" customFormat="1" ht="15.75" x14ac:dyDescent="0.25">
      <c r="A11" s="10"/>
      <c r="B11" s="15" t="s">
        <v>1091</v>
      </c>
      <c r="C11" s="15" t="s">
        <v>1093</v>
      </c>
      <c r="D11" s="15" t="s">
        <v>315</v>
      </c>
      <c r="E11" s="15" t="s">
        <v>622</v>
      </c>
      <c r="H11" s="15" t="s">
        <v>622</v>
      </c>
      <c r="J11" s="1"/>
      <c r="K11" s="15" t="s">
        <v>622</v>
      </c>
    </row>
    <row r="12" spans="1:17" s="15" customFormat="1" ht="15.75" x14ac:dyDescent="0.25">
      <c r="A12" s="10" t="s">
        <v>537</v>
      </c>
      <c r="B12" s="15" t="s">
        <v>1092</v>
      </c>
      <c r="C12" s="15" t="s">
        <v>958</v>
      </c>
      <c r="D12" s="15" t="s">
        <v>959</v>
      </c>
      <c r="E12" s="15" t="s">
        <v>707</v>
      </c>
      <c r="G12" s="15" t="s">
        <v>315</v>
      </c>
      <c r="H12" s="15" t="s">
        <v>707</v>
      </c>
      <c r="J12" s="15" t="s">
        <v>315</v>
      </c>
      <c r="K12" s="15" t="s">
        <v>707</v>
      </c>
    </row>
    <row r="13" spans="1:17" ht="4.5" customHeight="1" thickBot="1" x14ac:dyDescent="0.25">
      <c r="A13" s="16"/>
      <c r="B13" s="74"/>
      <c r="C13" s="74"/>
      <c r="D13" s="74"/>
      <c r="E13" s="74"/>
      <c r="F13" s="1"/>
      <c r="G13" s="74"/>
      <c r="H13" s="74"/>
      <c r="I13" s="1"/>
      <c r="J13" s="74"/>
      <c r="K13" s="74"/>
    </row>
    <row r="14" spans="1:17" ht="4.5" customHeight="1" x14ac:dyDescent="0.2">
      <c r="B14" s="20"/>
      <c r="C14" s="1"/>
      <c r="D14" s="1"/>
      <c r="E14" s="1"/>
      <c r="F14" s="1"/>
      <c r="G14" s="1"/>
      <c r="H14" s="1"/>
      <c r="I14" s="1"/>
      <c r="J14" s="1"/>
      <c r="K14" s="1"/>
    </row>
    <row r="15" spans="1:17" s="24" customFormat="1" ht="14.25" x14ac:dyDescent="0.2">
      <c r="A15" s="9" t="s">
        <v>2592</v>
      </c>
      <c r="B15" s="20">
        <v>53826</v>
      </c>
      <c r="C15" s="20">
        <v>19448</v>
      </c>
      <c r="D15" s="20">
        <v>73276</v>
      </c>
      <c r="E15" s="156">
        <v>3.6</v>
      </c>
      <c r="F15" s="87"/>
      <c r="G15" s="20">
        <v>63473</v>
      </c>
      <c r="H15" s="156">
        <v>-6.5</v>
      </c>
      <c r="I15" s="87"/>
      <c r="J15" s="20">
        <v>136747</v>
      </c>
      <c r="K15" s="156">
        <v>-1.4</v>
      </c>
      <c r="N15" s="19"/>
      <c r="O15" s="19"/>
      <c r="Q15" s="19"/>
    </row>
    <row r="16" spans="1:17" s="24" customFormat="1" ht="14.25" x14ac:dyDescent="0.2">
      <c r="A16" s="9" t="s">
        <v>2531</v>
      </c>
      <c r="B16" s="20">
        <v>45983</v>
      </c>
      <c r="C16" s="20">
        <v>21303</v>
      </c>
      <c r="D16" s="20">
        <v>67288</v>
      </c>
      <c r="E16" s="156">
        <v>-8.1999999999999993</v>
      </c>
      <c r="F16" s="87"/>
      <c r="G16" s="20">
        <v>77379</v>
      </c>
      <c r="H16" s="156">
        <v>21.9</v>
      </c>
      <c r="I16" s="87"/>
      <c r="J16" s="20">
        <v>144666</v>
      </c>
      <c r="K16" s="156">
        <v>5.8</v>
      </c>
    </row>
    <row r="17" spans="1:11" s="24" customFormat="1" ht="14.25" x14ac:dyDescent="0.2">
      <c r="A17" s="9" t="s">
        <v>2532</v>
      </c>
      <c r="B17" s="20">
        <v>44142</v>
      </c>
      <c r="C17" s="20">
        <v>19753</v>
      </c>
      <c r="D17" s="20">
        <v>63891</v>
      </c>
      <c r="E17" s="156">
        <v>-5</v>
      </c>
      <c r="F17" s="87"/>
      <c r="G17" s="20">
        <v>99685</v>
      </c>
      <c r="H17" s="156">
        <v>28.8</v>
      </c>
      <c r="I17" s="87"/>
      <c r="J17" s="20">
        <v>163580</v>
      </c>
      <c r="K17" s="156">
        <v>13.1</v>
      </c>
    </row>
    <row r="18" spans="1:11" s="24" customFormat="1" ht="14.25" x14ac:dyDescent="0.2">
      <c r="A18" s="9" t="s">
        <v>2533</v>
      </c>
      <c r="B18" s="20">
        <v>46061</v>
      </c>
      <c r="C18" s="20">
        <v>15318</v>
      </c>
      <c r="D18" s="20">
        <v>61379</v>
      </c>
      <c r="E18" s="156">
        <v>-3.9</v>
      </c>
      <c r="F18" s="87"/>
      <c r="G18" s="20">
        <v>101027</v>
      </c>
      <c r="H18" s="156">
        <v>1.3</v>
      </c>
      <c r="I18" s="87"/>
      <c r="J18" s="20">
        <v>162405</v>
      </c>
      <c r="K18" s="156">
        <v>-0.7</v>
      </c>
    </row>
    <row r="19" spans="1:11" s="24" customFormat="1" ht="14.25" x14ac:dyDescent="0.2">
      <c r="A19" s="9" t="s">
        <v>2534</v>
      </c>
      <c r="B19" s="20">
        <v>56237</v>
      </c>
      <c r="C19" s="20">
        <v>20365</v>
      </c>
      <c r="D19" s="20">
        <v>76600</v>
      </c>
      <c r="E19" s="156">
        <v>24.8</v>
      </c>
      <c r="F19" s="87"/>
      <c r="G19" s="20">
        <v>101745</v>
      </c>
      <c r="H19" s="156">
        <v>0.7</v>
      </c>
      <c r="I19" s="87"/>
      <c r="J19" s="20">
        <v>178348</v>
      </c>
      <c r="K19" s="156">
        <v>9.8000000000000007</v>
      </c>
    </row>
    <row r="20" spans="1:11" s="24" customFormat="1" ht="14.25" x14ac:dyDescent="0.2">
      <c r="A20" s="9" t="s">
        <v>2535</v>
      </c>
      <c r="B20" s="20">
        <v>69589</v>
      </c>
      <c r="C20" s="20">
        <v>22553</v>
      </c>
      <c r="D20" s="20">
        <v>92141</v>
      </c>
      <c r="E20" s="156">
        <v>20.3</v>
      </c>
      <c r="F20" s="87"/>
      <c r="G20" s="20">
        <v>114370</v>
      </c>
      <c r="H20" s="156">
        <v>12.4</v>
      </c>
      <c r="I20" s="87"/>
      <c r="J20" s="20">
        <v>206511</v>
      </c>
      <c r="K20" s="156">
        <v>15.8</v>
      </c>
    </row>
    <row r="21" spans="1:11" s="24" customFormat="1" ht="14.25" x14ac:dyDescent="0.2">
      <c r="A21" s="9" t="s">
        <v>1552</v>
      </c>
      <c r="B21" s="20">
        <v>67653</v>
      </c>
      <c r="C21" s="20">
        <v>23233</v>
      </c>
      <c r="D21" s="20">
        <v>90887</v>
      </c>
      <c r="E21" s="156">
        <v>-1.4</v>
      </c>
      <c r="F21" s="87"/>
      <c r="G21" s="20">
        <v>127925</v>
      </c>
      <c r="H21" s="156">
        <v>11.9</v>
      </c>
      <c r="I21" s="87"/>
      <c r="J21" s="20">
        <v>218813</v>
      </c>
      <c r="K21" s="156">
        <v>6</v>
      </c>
    </row>
    <row r="22" spans="1:11" s="24" customFormat="1" ht="14.25" x14ac:dyDescent="0.2">
      <c r="A22" s="9" t="s">
        <v>1623</v>
      </c>
      <c r="B22" s="20">
        <v>61429</v>
      </c>
      <c r="C22" s="20">
        <v>21388</v>
      </c>
      <c r="D22" s="20">
        <v>82817</v>
      </c>
      <c r="E22" s="156">
        <v>-8.9</v>
      </c>
      <c r="F22" s="87"/>
      <c r="G22" s="20">
        <v>162713</v>
      </c>
      <c r="H22" s="156">
        <v>27.2</v>
      </c>
      <c r="I22" s="87"/>
      <c r="J22" s="20">
        <v>245529</v>
      </c>
      <c r="K22" s="156">
        <v>12.2</v>
      </c>
    </row>
    <row r="23" spans="1:11" s="24" customFormat="1" ht="14.25" x14ac:dyDescent="0.2">
      <c r="A23" s="9" t="s">
        <v>1646</v>
      </c>
      <c r="B23" s="20">
        <v>58328</v>
      </c>
      <c r="C23" s="20">
        <v>18410</v>
      </c>
      <c r="D23" s="20">
        <v>76738</v>
      </c>
      <c r="E23" s="156">
        <v>-7.3</v>
      </c>
      <c r="F23" s="87"/>
      <c r="G23" s="20">
        <v>210391</v>
      </c>
      <c r="H23" s="156">
        <v>29.3</v>
      </c>
      <c r="I23" s="87"/>
      <c r="J23" s="20">
        <v>287129</v>
      </c>
      <c r="K23" s="156">
        <v>16.899999999999999</v>
      </c>
    </row>
    <row r="24" spans="1:11" s="102" customFormat="1" ht="14.25" x14ac:dyDescent="0.2">
      <c r="A24" s="9" t="s">
        <v>1745</v>
      </c>
      <c r="B24" s="20">
        <v>54486</v>
      </c>
      <c r="C24" s="20">
        <v>16750</v>
      </c>
      <c r="D24" s="20">
        <v>71236</v>
      </c>
      <c r="E24" s="156">
        <v>-7.2</v>
      </c>
      <c r="F24" s="87"/>
      <c r="G24" s="20">
        <v>224407</v>
      </c>
      <c r="H24" s="156">
        <v>6.7</v>
      </c>
      <c r="I24" s="87"/>
      <c r="J24" s="20">
        <v>295645</v>
      </c>
      <c r="K24" s="156">
        <v>3</v>
      </c>
    </row>
    <row r="25" spans="1:11" s="102" customFormat="1" ht="14.25" x14ac:dyDescent="0.2">
      <c r="A25" s="9" t="s">
        <v>1855</v>
      </c>
      <c r="B25" s="20">
        <v>44386</v>
      </c>
      <c r="C25" s="20">
        <v>14980</v>
      </c>
      <c r="D25" s="20">
        <v>59368</v>
      </c>
      <c r="E25" s="156">
        <v>-16.7</v>
      </c>
      <c r="F25" s="87"/>
      <c r="G25" s="20">
        <v>209554</v>
      </c>
      <c r="H25" s="156">
        <v>-6.6</v>
      </c>
      <c r="I25" s="87"/>
      <c r="J25" s="20">
        <v>268918</v>
      </c>
      <c r="K25" s="156">
        <v>-9</v>
      </c>
    </row>
    <row r="26" spans="1:11" s="24" customFormat="1" ht="14.25" x14ac:dyDescent="0.2">
      <c r="A26" s="9" t="s">
        <v>2523</v>
      </c>
      <c r="B26" s="20">
        <v>42640</v>
      </c>
      <c r="C26" s="20">
        <v>16064</v>
      </c>
      <c r="D26" s="20">
        <v>58704</v>
      </c>
      <c r="E26" s="156">
        <v>-1.1000000000000001</v>
      </c>
      <c r="F26" s="87"/>
      <c r="G26" s="20">
        <v>240623</v>
      </c>
      <c r="H26" s="156">
        <v>14.8</v>
      </c>
      <c r="I26" s="87"/>
      <c r="J26" s="20">
        <v>299326</v>
      </c>
      <c r="K26" s="156">
        <v>11.3</v>
      </c>
    </row>
    <row r="27" spans="1:11" s="24" customFormat="1" ht="14.25" x14ac:dyDescent="0.2">
      <c r="A27" s="9" t="s">
        <v>2524</v>
      </c>
      <c r="B27" s="20">
        <v>27275</v>
      </c>
      <c r="C27" s="20">
        <v>10289</v>
      </c>
      <c r="D27" s="20">
        <v>37566</v>
      </c>
      <c r="E27" s="156">
        <v>-36</v>
      </c>
      <c r="F27" s="87"/>
      <c r="G27" s="20">
        <v>225879</v>
      </c>
      <c r="H27" s="156">
        <v>-6.1</v>
      </c>
      <c r="I27" s="87"/>
      <c r="J27" s="20">
        <v>263443</v>
      </c>
      <c r="K27" s="156">
        <v>-12</v>
      </c>
    </row>
    <row r="28" spans="1:11" s="24" customFormat="1" ht="14.25" customHeight="1" x14ac:dyDescent="0.2">
      <c r="A28" s="9" t="s">
        <v>2525</v>
      </c>
      <c r="B28" s="20">
        <v>29302</v>
      </c>
      <c r="C28" s="20">
        <v>14190</v>
      </c>
      <c r="D28" s="20">
        <v>43492</v>
      </c>
      <c r="E28" s="156">
        <v>15.8</v>
      </c>
      <c r="F28" s="87"/>
      <c r="G28" s="20">
        <v>265047</v>
      </c>
      <c r="H28" s="156">
        <v>17.3</v>
      </c>
      <c r="I28" s="87"/>
      <c r="J28" s="20">
        <v>308538</v>
      </c>
      <c r="K28" s="156">
        <v>17.100000000000001</v>
      </c>
    </row>
    <row r="29" spans="1:11" s="24" customFormat="1" ht="14.25" x14ac:dyDescent="0.2">
      <c r="A29" s="9" t="s">
        <v>2526</v>
      </c>
      <c r="B29" s="20">
        <v>25606</v>
      </c>
      <c r="C29" s="20">
        <v>11930</v>
      </c>
      <c r="D29" s="20">
        <v>37536</v>
      </c>
      <c r="E29" s="156">
        <v>-13.7</v>
      </c>
      <c r="F29" s="87"/>
      <c r="G29" s="20">
        <v>248865</v>
      </c>
      <c r="H29" s="156">
        <v>-6.1</v>
      </c>
      <c r="I29" s="87"/>
      <c r="J29" s="20">
        <v>286401</v>
      </c>
      <c r="K29" s="156">
        <v>-7.2</v>
      </c>
    </row>
    <row r="30" spans="1:11" s="24" customFormat="1" ht="14.25" customHeight="1" x14ac:dyDescent="0.2">
      <c r="A30" s="9" t="s">
        <v>2527</v>
      </c>
      <c r="B30" s="20">
        <v>22887</v>
      </c>
      <c r="C30" s="20">
        <v>12557</v>
      </c>
      <c r="D30" s="20">
        <v>35444</v>
      </c>
      <c r="E30" s="156">
        <v>-5.6</v>
      </c>
      <c r="F30" s="87"/>
      <c r="G30" s="20">
        <v>334633</v>
      </c>
      <c r="H30" s="156">
        <v>34.5</v>
      </c>
      <c r="I30" s="87"/>
      <c r="J30" s="20">
        <v>370074</v>
      </c>
      <c r="K30" s="156">
        <v>29.2</v>
      </c>
    </row>
    <row r="31" spans="1:11" s="24" customFormat="1" ht="14.25" customHeight="1" x14ac:dyDescent="0.2">
      <c r="A31" s="9" t="s">
        <v>2528</v>
      </c>
      <c r="B31" s="20">
        <v>21510</v>
      </c>
      <c r="C31" s="20">
        <v>13311</v>
      </c>
      <c r="D31" s="20">
        <v>34822</v>
      </c>
      <c r="E31" s="156">
        <v>-1.8</v>
      </c>
      <c r="F31" s="87"/>
      <c r="G31" s="20">
        <v>359751</v>
      </c>
      <c r="H31" s="156">
        <v>7.5</v>
      </c>
      <c r="I31" s="87"/>
      <c r="J31" s="20">
        <v>394574</v>
      </c>
      <c r="K31" s="156">
        <v>6.6</v>
      </c>
    </row>
    <row r="32" spans="1:11" s="24" customFormat="1" ht="12.75" customHeight="1" x14ac:dyDescent="0.2"/>
    <row r="33" spans="1:12" ht="12.75" customHeight="1" x14ac:dyDescent="0.2">
      <c r="A33" s="9"/>
      <c r="B33" s="31"/>
      <c r="C33" s="31"/>
      <c r="D33" s="31"/>
      <c r="E33" s="31"/>
      <c r="F33" s="31"/>
      <c r="G33" s="31"/>
      <c r="H33" s="31"/>
      <c r="I33" s="31"/>
      <c r="J33" s="31"/>
      <c r="K33" s="24"/>
    </row>
    <row r="34" spans="1:12" ht="18" x14ac:dyDescent="0.25">
      <c r="A34" s="837" t="s">
        <v>2598</v>
      </c>
      <c r="B34" s="837"/>
      <c r="C34" s="837"/>
      <c r="D34" s="837"/>
      <c r="E34" s="837"/>
      <c r="F34" s="837"/>
      <c r="G34" s="837"/>
      <c r="H34" s="837"/>
      <c r="I34" s="837"/>
      <c r="J34" s="837"/>
      <c r="K34" s="837"/>
    </row>
    <row r="35" spans="1:12" ht="18" x14ac:dyDescent="0.25">
      <c r="A35" s="837" t="s">
        <v>381</v>
      </c>
      <c r="B35" s="837"/>
      <c r="C35" s="837"/>
      <c r="D35" s="837"/>
      <c r="E35" s="837"/>
      <c r="F35" s="837"/>
      <c r="G35" s="837"/>
      <c r="H35" s="837"/>
      <c r="I35" s="837"/>
      <c r="J35" s="837"/>
      <c r="K35" s="837"/>
    </row>
    <row r="36" spans="1:12" ht="18" x14ac:dyDescent="0.25">
      <c r="A36" s="837" t="s">
        <v>1179</v>
      </c>
      <c r="B36" s="837"/>
      <c r="C36" s="837"/>
      <c r="D36" s="837"/>
      <c r="E36" s="837"/>
      <c r="F36" s="837"/>
      <c r="G36" s="837"/>
      <c r="H36" s="837"/>
      <c r="I36" s="837"/>
      <c r="J36" s="837"/>
      <c r="K36" s="837"/>
    </row>
    <row r="37" spans="1:12" ht="12.75" customHeight="1" x14ac:dyDescent="0.25">
      <c r="A37" s="43"/>
      <c r="B37" s="14"/>
      <c r="C37" s="14"/>
      <c r="D37" s="14"/>
      <c r="E37" s="14"/>
      <c r="F37" s="14"/>
      <c r="G37" s="14"/>
      <c r="H37" s="14"/>
      <c r="I37" s="14"/>
      <c r="J37" s="14"/>
      <c r="K37" s="14"/>
    </row>
    <row r="38" spans="1:12" ht="15.75" x14ac:dyDescent="0.25">
      <c r="G38" s="848"/>
      <c r="H38" s="848"/>
      <c r="J38" s="848" t="s">
        <v>988</v>
      </c>
      <c r="K38" s="848"/>
    </row>
    <row r="39" spans="1:12" ht="15.75" x14ac:dyDescent="0.25">
      <c r="B39" s="848" t="s">
        <v>1933</v>
      </c>
      <c r="C39" s="848"/>
      <c r="D39" s="848"/>
      <c r="E39" s="848"/>
      <c r="F39" s="15"/>
      <c r="G39" s="848" t="s">
        <v>1932</v>
      </c>
      <c r="H39" s="848"/>
      <c r="I39" s="15"/>
      <c r="J39" s="848" t="s">
        <v>960</v>
      </c>
      <c r="K39" s="848"/>
    </row>
    <row r="40" spans="1:12" ht="4.5" customHeight="1" thickBot="1" x14ac:dyDescent="0.25">
      <c r="A40" s="16"/>
      <c r="B40" s="22"/>
      <c r="C40" s="22"/>
      <c r="D40" s="22"/>
      <c r="E40" s="22"/>
      <c r="G40" s="22"/>
      <c r="H40" s="22"/>
      <c r="J40" s="22"/>
      <c r="K40" s="22"/>
    </row>
    <row r="41" spans="1:12" ht="5.25" customHeight="1" x14ac:dyDescent="0.2"/>
    <row r="42" spans="1:12" s="15" customFormat="1" ht="15.75" x14ac:dyDescent="0.25">
      <c r="A42" s="10"/>
      <c r="B42" s="15" t="s">
        <v>1091</v>
      </c>
      <c r="C42" s="15" t="s">
        <v>1093</v>
      </c>
      <c r="D42" s="15" t="s">
        <v>315</v>
      </c>
      <c r="E42" s="15" t="s">
        <v>622</v>
      </c>
      <c r="H42" s="15" t="s">
        <v>622</v>
      </c>
      <c r="J42" s="1"/>
      <c r="K42" s="15" t="s">
        <v>622</v>
      </c>
    </row>
    <row r="43" spans="1:12" s="15" customFormat="1" ht="15.75" x14ac:dyDescent="0.25">
      <c r="A43" s="10" t="s">
        <v>537</v>
      </c>
      <c r="B43" s="15" t="s">
        <v>1092</v>
      </c>
      <c r="C43" s="15" t="s">
        <v>958</v>
      </c>
      <c r="D43" s="15" t="s">
        <v>959</v>
      </c>
      <c r="E43" s="15" t="s">
        <v>707</v>
      </c>
      <c r="G43" s="15" t="s">
        <v>315</v>
      </c>
      <c r="H43" s="15" t="s">
        <v>707</v>
      </c>
      <c r="J43" s="15" t="s">
        <v>315</v>
      </c>
      <c r="K43" s="15" t="s">
        <v>707</v>
      </c>
    </row>
    <row r="44" spans="1:12" ht="4.5" customHeight="1" thickBot="1" x14ac:dyDescent="0.25">
      <c r="A44" s="16"/>
      <c r="B44" s="74"/>
      <c r="C44" s="74"/>
      <c r="D44" s="74"/>
      <c r="E44" s="74"/>
      <c r="F44" s="1"/>
      <c r="G44" s="74"/>
      <c r="H44" s="74"/>
      <c r="I44" s="1"/>
      <c r="J44" s="74"/>
      <c r="K44" s="74"/>
    </row>
    <row r="45" spans="1:12" ht="4.5" customHeight="1" x14ac:dyDescent="0.2">
      <c r="B45" s="1"/>
      <c r="C45" s="1"/>
      <c r="D45" s="1"/>
      <c r="E45" s="1"/>
      <c r="F45" s="1"/>
      <c r="G45" s="1"/>
      <c r="H45" s="1"/>
      <c r="I45" s="1"/>
      <c r="J45" s="1"/>
      <c r="K45" s="1"/>
    </row>
    <row r="46" spans="1:12" s="24" customFormat="1" ht="14.25" x14ac:dyDescent="0.2">
      <c r="A46" s="9" t="s">
        <v>2592</v>
      </c>
      <c r="B46" s="20">
        <v>2454</v>
      </c>
      <c r="C46" s="20">
        <v>1015</v>
      </c>
      <c r="D46" s="20">
        <v>3469</v>
      </c>
      <c r="E46" s="156">
        <v>7.1</v>
      </c>
      <c r="F46" s="87"/>
      <c r="G46" s="20">
        <v>2035</v>
      </c>
      <c r="H46" s="156">
        <v>-1.5</v>
      </c>
      <c r="I46" s="87"/>
      <c r="J46" s="20">
        <v>5504</v>
      </c>
      <c r="K46" s="156">
        <v>3.8</v>
      </c>
      <c r="L46" s="31"/>
    </row>
    <row r="47" spans="1:12" s="24" customFormat="1" ht="14.25" x14ac:dyDescent="0.2">
      <c r="A47" s="9" t="s">
        <v>2531</v>
      </c>
      <c r="B47" s="20">
        <v>2018</v>
      </c>
      <c r="C47" s="20">
        <v>1032</v>
      </c>
      <c r="D47" s="20">
        <v>3050</v>
      </c>
      <c r="E47" s="156">
        <v>-12.1</v>
      </c>
      <c r="F47" s="87"/>
      <c r="G47" s="20">
        <v>2236</v>
      </c>
      <c r="H47" s="156">
        <v>9.9</v>
      </c>
      <c r="I47" s="87"/>
      <c r="J47" s="20">
        <v>5286</v>
      </c>
      <c r="K47" s="156">
        <v>-4</v>
      </c>
      <c r="L47" s="31"/>
    </row>
    <row r="48" spans="1:12" s="24" customFormat="1" ht="14.25" x14ac:dyDescent="0.2">
      <c r="A48" s="9" t="s">
        <v>2532</v>
      </c>
      <c r="B48" s="20">
        <v>1926</v>
      </c>
      <c r="C48" s="20">
        <v>928</v>
      </c>
      <c r="D48" s="20">
        <v>2854</v>
      </c>
      <c r="E48" s="156">
        <v>-6.4</v>
      </c>
      <c r="F48" s="87"/>
      <c r="G48" s="20">
        <v>2929</v>
      </c>
      <c r="H48" s="156">
        <v>31</v>
      </c>
      <c r="I48" s="87"/>
      <c r="J48" s="20">
        <v>5783</v>
      </c>
      <c r="K48" s="156">
        <v>9.4</v>
      </c>
      <c r="L48" s="31"/>
    </row>
    <row r="49" spans="1:13" s="24" customFormat="1" ht="14.25" x14ac:dyDescent="0.2">
      <c r="A49" s="9" t="s">
        <v>2533</v>
      </c>
      <c r="B49" s="20">
        <v>2043</v>
      </c>
      <c r="C49" s="20">
        <v>728</v>
      </c>
      <c r="D49" s="20">
        <v>2771</v>
      </c>
      <c r="E49" s="156">
        <v>-2.9</v>
      </c>
      <c r="F49" s="87"/>
      <c r="G49" s="20">
        <v>3024</v>
      </c>
      <c r="H49" s="156">
        <v>3.2</v>
      </c>
      <c r="I49" s="87"/>
      <c r="J49" s="20">
        <v>5795</v>
      </c>
      <c r="K49" s="156">
        <v>0.2</v>
      </c>
      <c r="L49" s="31"/>
    </row>
    <row r="50" spans="1:13" s="24" customFormat="1" ht="14.25" x14ac:dyDescent="0.2">
      <c r="A50" s="9" t="s">
        <v>2534</v>
      </c>
      <c r="B50" s="20">
        <v>2507</v>
      </c>
      <c r="C50" s="20">
        <v>892</v>
      </c>
      <c r="D50" s="20">
        <v>3399</v>
      </c>
      <c r="E50" s="156">
        <v>22.7</v>
      </c>
      <c r="F50" s="87"/>
      <c r="G50" s="20">
        <v>3201</v>
      </c>
      <c r="H50" s="156">
        <v>5.9</v>
      </c>
      <c r="I50" s="87"/>
      <c r="J50" s="20">
        <v>6600</v>
      </c>
      <c r="K50" s="156">
        <v>13.9</v>
      </c>
      <c r="L50" s="31"/>
    </row>
    <row r="51" spans="1:13" s="24" customFormat="1" ht="14.25" x14ac:dyDescent="0.2">
      <c r="A51" s="9" t="s">
        <v>2535</v>
      </c>
      <c r="B51" s="20">
        <v>3011</v>
      </c>
      <c r="C51" s="20">
        <v>977</v>
      </c>
      <c r="D51" s="20">
        <v>3988</v>
      </c>
      <c r="E51" s="156">
        <v>17.3</v>
      </c>
      <c r="F51" s="87"/>
      <c r="G51" s="20">
        <v>3348</v>
      </c>
      <c r="H51" s="156">
        <v>4.5999999999999996</v>
      </c>
      <c r="I51" s="87"/>
      <c r="J51" s="20">
        <v>7336</v>
      </c>
      <c r="K51" s="156">
        <v>11.2</v>
      </c>
      <c r="L51" s="31"/>
    </row>
    <row r="52" spans="1:13" s="24" customFormat="1" ht="14.25" x14ac:dyDescent="0.2">
      <c r="A52" s="9" t="s">
        <v>1552</v>
      </c>
      <c r="B52" s="20">
        <v>2864</v>
      </c>
      <c r="C52" s="20">
        <v>956</v>
      </c>
      <c r="D52" s="20">
        <v>3820</v>
      </c>
      <c r="E52" s="156">
        <v>-4.2</v>
      </c>
      <c r="F52" s="87"/>
      <c r="G52" s="20">
        <v>3735</v>
      </c>
      <c r="H52" s="156">
        <v>11.6</v>
      </c>
      <c r="I52" s="87"/>
      <c r="J52" s="20">
        <v>7555</v>
      </c>
      <c r="K52" s="156">
        <v>3</v>
      </c>
      <c r="L52" s="31"/>
    </row>
    <row r="53" spans="1:13" s="24" customFormat="1" ht="14.25" x14ac:dyDescent="0.2">
      <c r="A53" s="9" t="s">
        <v>1623</v>
      </c>
      <c r="B53" s="20">
        <v>2564</v>
      </c>
      <c r="C53" s="20">
        <v>868</v>
      </c>
      <c r="D53" s="20">
        <v>3432</v>
      </c>
      <c r="E53" s="156">
        <v>-10.199999999999999</v>
      </c>
      <c r="F53" s="87"/>
      <c r="G53" s="20">
        <v>4544</v>
      </c>
      <c r="H53" s="156">
        <v>21.7</v>
      </c>
      <c r="I53" s="87"/>
      <c r="J53" s="20">
        <v>7976</v>
      </c>
      <c r="K53" s="156">
        <v>5.6</v>
      </c>
      <c r="L53" s="31"/>
    </row>
    <row r="54" spans="1:13" s="24" customFormat="1" ht="14.25" x14ac:dyDescent="0.2">
      <c r="A54" s="9" t="s">
        <v>1646</v>
      </c>
      <c r="B54" s="20">
        <v>2368</v>
      </c>
      <c r="C54" s="20">
        <v>733</v>
      </c>
      <c r="D54" s="20">
        <v>3101</v>
      </c>
      <c r="E54" s="156">
        <v>-9.6</v>
      </c>
      <c r="F54" s="87"/>
      <c r="G54" s="20">
        <v>5667</v>
      </c>
      <c r="H54" s="156">
        <v>24.7</v>
      </c>
      <c r="I54" s="87"/>
      <c r="J54" s="20">
        <v>8768</v>
      </c>
      <c r="K54" s="156">
        <v>9.9</v>
      </c>
      <c r="L54" s="31"/>
    </row>
    <row r="55" spans="1:13" s="24" customFormat="1" ht="14.25" x14ac:dyDescent="0.2">
      <c r="A55" s="9" t="s">
        <v>1745</v>
      </c>
      <c r="B55" s="20">
        <v>2196</v>
      </c>
      <c r="C55" s="20">
        <v>653</v>
      </c>
      <c r="D55" s="20">
        <v>2849</v>
      </c>
      <c r="E55" s="156">
        <v>-8.1</v>
      </c>
      <c r="F55" s="87"/>
      <c r="G55" s="20">
        <v>5738</v>
      </c>
      <c r="H55" s="156">
        <v>1.3</v>
      </c>
      <c r="I55" s="87"/>
      <c r="J55" s="20">
        <v>8587</v>
      </c>
      <c r="K55" s="156">
        <v>-2.1</v>
      </c>
      <c r="L55" s="31"/>
    </row>
    <row r="56" spans="1:13" s="102" customFormat="1" ht="14.25" x14ac:dyDescent="0.2">
      <c r="A56" s="9" t="s">
        <v>1855</v>
      </c>
      <c r="B56" s="20">
        <v>1802</v>
      </c>
      <c r="C56" s="20">
        <v>584</v>
      </c>
      <c r="D56" s="20">
        <v>2386</v>
      </c>
      <c r="E56" s="156">
        <v>-16.3</v>
      </c>
      <c r="F56" s="87"/>
      <c r="G56" s="20">
        <v>5352</v>
      </c>
      <c r="H56" s="156">
        <v>-6.7</v>
      </c>
      <c r="I56" s="87"/>
      <c r="J56" s="20">
        <v>7738</v>
      </c>
      <c r="K56" s="156">
        <v>-9.9</v>
      </c>
      <c r="L56" s="31"/>
    </row>
    <row r="57" spans="1:13" s="102" customFormat="1" ht="14.25" x14ac:dyDescent="0.2">
      <c r="A57" s="9" t="s">
        <v>2523</v>
      </c>
      <c r="B57" s="20">
        <v>1625</v>
      </c>
      <c r="C57" s="20">
        <v>589</v>
      </c>
      <c r="D57" s="20">
        <v>2214</v>
      </c>
      <c r="E57" s="156">
        <v>-7.2</v>
      </c>
      <c r="F57" s="87"/>
      <c r="G57" s="20">
        <v>5906</v>
      </c>
      <c r="H57" s="156">
        <v>10.4</v>
      </c>
      <c r="I57" s="87"/>
      <c r="J57" s="20">
        <v>8120</v>
      </c>
      <c r="K57" s="156">
        <v>4.9000000000000004</v>
      </c>
      <c r="L57" s="31"/>
    </row>
    <row r="58" spans="1:13" s="24" customFormat="1" ht="14.25" x14ac:dyDescent="0.2">
      <c r="A58" s="9" t="s">
        <v>2524</v>
      </c>
      <c r="B58" s="20">
        <v>1054</v>
      </c>
      <c r="C58" s="20">
        <v>370</v>
      </c>
      <c r="D58" s="20">
        <v>1424</v>
      </c>
      <c r="E58" s="156">
        <v>-35.700000000000003</v>
      </c>
      <c r="F58" s="87"/>
      <c r="G58" s="20">
        <v>5606</v>
      </c>
      <c r="H58" s="156">
        <v>-5.0999999999999996</v>
      </c>
      <c r="I58" s="87"/>
      <c r="J58" s="20">
        <v>7030</v>
      </c>
      <c r="K58" s="156">
        <v>-13.4</v>
      </c>
      <c r="L58" s="31"/>
    </row>
    <row r="59" spans="1:13" s="24" customFormat="1" ht="14.25" x14ac:dyDescent="0.2">
      <c r="A59" s="9" t="s">
        <v>2525</v>
      </c>
      <c r="B59" s="20">
        <v>1071</v>
      </c>
      <c r="C59" s="20">
        <v>481</v>
      </c>
      <c r="D59" s="20">
        <v>1552</v>
      </c>
      <c r="E59" s="156">
        <v>9</v>
      </c>
      <c r="F59" s="87"/>
      <c r="G59" s="20">
        <v>6325</v>
      </c>
      <c r="H59" s="156">
        <v>12.8</v>
      </c>
      <c r="I59" s="87"/>
      <c r="J59" s="20">
        <v>7877</v>
      </c>
      <c r="K59" s="156">
        <v>12</v>
      </c>
      <c r="L59" s="31"/>
    </row>
    <row r="60" spans="1:13" s="24" customFormat="1" ht="14.25" customHeight="1" x14ac:dyDescent="0.2">
      <c r="A60" s="9" t="s">
        <v>2526</v>
      </c>
      <c r="B60" s="20">
        <v>877</v>
      </c>
      <c r="C60" s="20">
        <v>378</v>
      </c>
      <c r="D60" s="20">
        <v>1255</v>
      </c>
      <c r="E60" s="156">
        <v>-19.100000000000001</v>
      </c>
      <c r="F60" s="87"/>
      <c r="G60" s="20">
        <v>5523</v>
      </c>
      <c r="H60" s="156">
        <v>-12.7</v>
      </c>
      <c r="I60" s="87"/>
      <c r="J60" s="20">
        <v>6778</v>
      </c>
      <c r="K60" s="156">
        <v>-14</v>
      </c>
      <c r="L60" s="31"/>
    </row>
    <row r="61" spans="1:13" s="24" customFormat="1" ht="14.25" x14ac:dyDescent="0.2">
      <c r="A61" s="9" t="s">
        <v>2527</v>
      </c>
      <c r="B61" s="20">
        <v>752</v>
      </c>
      <c r="C61" s="20">
        <v>353</v>
      </c>
      <c r="D61" s="20">
        <v>1105</v>
      </c>
      <c r="E61" s="156">
        <v>-12</v>
      </c>
      <c r="F61" s="87"/>
      <c r="G61" s="20">
        <v>6561</v>
      </c>
      <c r="H61" s="156">
        <v>18.8</v>
      </c>
      <c r="I61" s="87"/>
      <c r="J61" s="20">
        <v>7666</v>
      </c>
      <c r="K61" s="156">
        <v>13.1</v>
      </c>
      <c r="L61" s="31"/>
    </row>
    <row r="62" spans="1:13" s="24" customFormat="1" ht="14.25" x14ac:dyDescent="0.2">
      <c r="A62" s="9" t="s">
        <v>2528</v>
      </c>
      <c r="B62" s="20">
        <v>687</v>
      </c>
      <c r="C62" s="20">
        <v>361</v>
      </c>
      <c r="D62" s="20">
        <v>1048</v>
      </c>
      <c r="E62" s="156">
        <v>-5.2</v>
      </c>
      <c r="F62" s="87"/>
      <c r="G62" s="20">
        <v>7452</v>
      </c>
      <c r="H62" s="156">
        <v>13.6</v>
      </c>
      <c r="I62" s="87"/>
      <c r="J62" s="20">
        <v>8500</v>
      </c>
      <c r="K62" s="156">
        <v>10.9</v>
      </c>
      <c r="L62" s="31"/>
      <c r="M62" s="31"/>
    </row>
    <row r="64" spans="1:13" s="128" customFormat="1" ht="14.25" x14ac:dyDescent="0.2">
      <c r="A64" s="9" t="s">
        <v>1235</v>
      </c>
      <c r="J64" s="135"/>
    </row>
    <row r="65" spans="1:11" ht="14.25" x14ac:dyDescent="0.2">
      <c r="A65" s="9" t="s">
        <v>1934</v>
      </c>
    </row>
    <row r="66" spans="1:11" ht="14.25" x14ac:dyDescent="0.2">
      <c r="A66" s="9" t="s">
        <v>1935</v>
      </c>
    </row>
    <row r="67" spans="1:11" ht="14.25" x14ac:dyDescent="0.2">
      <c r="A67" s="9" t="s">
        <v>1936</v>
      </c>
    </row>
    <row r="69" spans="1:11" ht="14.25" x14ac:dyDescent="0.2">
      <c r="A69" s="9" t="s">
        <v>1937</v>
      </c>
    </row>
    <row r="71" spans="1:11" ht="14.25" x14ac:dyDescent="0.2">
      <c r="A71" s="838" t="s">
        <v>1819</v>
      </c>
      <c r="B71" s="838"/>
      <c r="C71" s="838"/>
      <c r="D71" s="838"/>
      <c r="E71" s="838"/>
      <c r="F71" s="838"/>
      <c r="G71" s="838"/>
      <c r="H71" s="838"/>
      <c r="I71" s="838"/>
      <c r="J71" s="838"/>
      <c r="K71" s="838"/>
    </row>
  </sheetData>
  <customSheetViews>
    <customSheetView guid="{F67F5823-51D5-4D47-B100-5B47C1E6BCB9}" showPageBreaks="1" fitToPage="1" printArea="1" topLeftCell="A8">
      <selection activeCell="K31" sqref="K31"/>
      <pageMargins left="0.75" right="0.75" top="1" bottom="1" header="0.5" footer="0.5"/>
      <printOptions horizontalCentered="1"/>
      <pageSetup scale="68" firstPageNumber="33" orientation="portrait" verticalDpi="300" r:id="rId1"/>
      <headerFooter alignWithMargins="0">
        <oddFooter>&amp;C&amp;P</oddFooter>
      </headerFooter>
    </customSheetView>
    <customSheetView guid="{9014CDA8-C3FC-41E6-A045-DAEFC55B82B1}" showPageBreaks="1" fitToPage="1" printArea="1">
      <selection activeCell="B63" sqref="B63"/>
      <pageMargins left="0.75" right="0.75" top="1" bottom="1" header="0.5" footer="0.5"/>
      <printOptions horizontalCentered="1"/>
      <pageSetup scale="69" firstPageNumber="33" orientation="portrait" verticalDpi="300" r:id="rId2"/>
      <headerFooter alignWithMargins="0">
        <oddFooter>&amp;C&amp;P</oddFooter>
      </headerFooter>
    </customSheetView>
  </customSheetViews>
  <mergeCells count="18">
    <mergeCell ref="J8:K8"/>
    <mergeCell ref="G38:H38"/>
    <mergeCell ref="J38:K38"/>
    <mergeCell ref="A1:K1"/>
    <mergeCell ref="A3:K3"/>
    <mergeCell ref="A5:K5"/>
    <mergeCell ref="G8:H8"/>
    <mergeCell ref="G7:H7"/>
    <mergeCell ref="B8:E8"/>
    <mergeCell ref="J7:K7"/>
    <mergeCell ref="A4:K4"/>
    <mergeCell ref="A71:K71"/>
    <mergeCell ref="B39:E39"/>
    <mergeCell ref="G39:H39"/>
    <mergeCell ref="J39:K39"/>
    <mergeCell ref="A34:K34"/>
    <mergeCell ref="A35:K35"/>
    <mergeCell ref="A36:K36"/>
  </mergeCells>
  <phoneticPr fontId="0" type="noConversion"/>
  <hyperlinks>
    <hyperlink ref="A71" r:id="rId3" display="Source: Statistics Canada. Table 079-0003 - New motor vehicle sales, Canada, provinces and territories, monthly" xr:uid="{00000000-0004-0000-2C00-000000000000}"/>
    <hyperlink ref="A71:K71" r:id="rId4" display="Source: Statistics Canada. Table 20-10-0001-01 - New motor vehicle sales" xr:uid="{00000000-0004-0000-2C00-000001000000}"/>
  </hyperlinks>
  <printOptions horizontalCentered="1"/>
  <pageMargins left="0.74803149606299202" right="0.74803149606299202" top="0.98425196850393704" bottom="0.98425196850393704" header="0.511811023622047" footer="0.511811023622047"/>
  <pageSetup scale="72" firstPageNumber="29" orientation="portrait" useFirstPageNumber="1" r:id="rId5"/>
  <headerFooter differentFirst="1" alignWithMargins="0"/>
  <legacyDrawingHF r:id="rId6"/>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5">
    <tabColor indexed="44"/>
    <pageSetUpPr fitToPage="1"/>
  </sheetPr>
  <dimension ref="A1:Q72"/>
  <sheetViews>
    <sheetView zoomScaleNormal="100" workbookViewId="0">
      <selection sqref="A1:K1"/>
    </sheetView>
  </sheetViews>
  <sheetFormatPr defaultRowHeight="12.75" x14ac:dyDescent="0.2"/>
  <cols>
    <col min="1" max="1" width="20.140625" customWidth="1"/>
    <col min="2" max="2" width="10.7109375" customWidth="1"/>
    <col min="3" max="8" width="11.5703125" bestFit="1" customWidth="1"/>
    <col min="9" max="9" width="13" bestFit="1" customWidth="1"/>
    <col min="10" max="10" width="12.5703125" bestFit="1" customWidth="1"/>
    <col min="11" max="11" width="13.140625" bestFit="1" customWidth="1"/>
  </cols>
  <sheetData>
    <row r="1" spans="1:14" ht="18" x14ac:dyDescent="0.25">
      <c r="A1" s="837" t="s">
        <v>27</v>
      </c>
      <c r="B1" s="837"/>
      <c r="C1" s="837"/>
      <c r="D1" s="837"/>
      <c r="E1" s="837"/>
      <c r="F1" s="837"/>
      <c r="G1" s="837"/>
      <c r="H1" s="837"/>
      <c r="I1" s="837"/>
      <c r="J1" s="837"/>
      <c r="K1" s="837"/>
    </row>
    <row r="2" spans="1:14" ht="18" x14ac:dyDescent="0.25">
      <c r="A2" s="25"/>
      <c r="B2" s="25"/>
    </row>
    <row r="3" spans="1:14" ht="18" x14ac:dyDescent="0.25">
      <c r="A3" s="837" t="s">
        <v>141</v>
      </c>
      <c r="B3" s="837"/>
      <c r="C3" s="837"/>
      <c r="D3" s="837"/>
      <c r="E3" s="837"/>
      <c r="F3" s="837"/>
      <c r="G3" s="837"/>
      <c r="H3" s="837"/>
      <c r="I3" s="837"/>
      <c r="J3" s="837"/>
      <c r="K3" s="837"/>
    </row>
    <row r="4" spans="1:14" ht="18" x14ac:dyDescent="0.25">
      <c r="A4" s="837" t="s">
        <v>2394</v>
      </c>
      <c r="B4" s="837"/>
      <c r="C4" s="837"/>
      <c r="D4" s="837"/>
      <c r="E4" s="837"/>
      <c r="F4" s="837"/>
      <c r="G4" s="837"/>
      <c r="H4" s="837"/>
      <c r="I4" s="837"/>
      <c r="J4" s="837"/>
      <c r="K4" s="837"/>
    </row>
    <row r="5" spans="1:14" ht="18" x14ac:dyDescent="0.25">
      <c r="A5" s="837" t="s">
        <v>1178</v>
      </c>
      <c r="B5" s="837"/>
      <c r="C5" s="837"/>
      <c r="D5" s="837"/>
      <c r="E5" s="837"/>
      <c r="F5" s="837"/>
      <c r="G5" s="837"/>
      <c r="H5" s="837"/>
      <c r="I5" s="837"/>
      <c r="J5" s="837"/>
      <c r="K5" s="837"/>
    </row>
    <row r="6" spans="1:14" ht="12.75" customHeight="1" x14ac:dyDescent="0.2"/>
    <row r="7" spans="1:14" ht="12.75" customHeight="1" x14ac:dyDescent="0.2"/>
    <row r="8" spans="1:14" s="15" customFormat="1" ht="18.75" customHeight="1" x14ac:dyDescent="0.25">
      <c r="A8" s="10" t="s">
        <v>1169</v>
      </c>
      <c r="B8" s="15">
        <v>2015</v>
      </c>
      <c r="C8" s="15">
        <v>2016</v>
      </c>
      <c r="D8" s="15">
        <v>2017</v>
      </c>
      <c r="E8" s="15">
        <v>2018</v>
      </c>
      <c r="F8" s="15">
        <v>2019</v>
      </c>
      <c r="G8" s="15">
        <v>2020</v>
      </c>
      <c r="H8" s="15">
        <v>2021</v>
      </c>
      <c r="I8" s="15">
        <v>2022</v>
      </c>
      <c r="J8" s="15" t="s">
        <v>2377</v>
      </c>
      <c r="K8" s="15" t="s">
        <v>2378</v>
      </c>
    </row>
    <row r="9" spans="1:14" ht="4.5" customHeight="1" thickBot="1" x14ac:dyDescent="0.25">
      <c r="A9" s="22"/>
      <c r="B9" s="17"/>
      <c r="C9" s="17"/>
      <c r="D9" s="17"/>
      <c r="E9" s="17"/>
      <c r="F9" s="17"/>
      <c r="G9" s="17"/>
      <c r="H9" s="17"/>
      <c r="I9" s="17"/>
      <c r="J9" s="17"/>
      <c r="K9" s="17"/>
    </row>
    <row r="10" spans="1:14" ht="4.5" customHeight="1" x14ac:dyDescent="0.2"/>
    <row r="11" spans="1:14" s="24" customFormat="1" ht="14.25" customHeight="1" x14ac:dyDescent="0.2">
      <c r="A11" s="24" t="s">
        <v>142</v>
      </c>
      <c r="B11" s="12">
        <v>804013</v>
      </c>
      <c r="C11" s="12">
        <v>924928</v>
      </c>
      <c r="D11" s="12">
        <v>1017697</v>
      </c>
      <c r="E11" s="12">
        <v>1076677</v>
      </c>
      <c r="F11" s="12">
        <v>1107538</v>
      </c>
      <c r="G11" s="12">
        <v>1188531</v>
      </c>
      <c r="H11" s="12">
        <v>1377161</v>
      </c>
      <c r="I11" s="12">
        <v>1551583</v>
      </c>
      <c r="J11" s="12">
        <v>1768865</v>
      </c>
      <c r="K11" s="12">
        <v>1906109</v>
      </c>
      <c r="N11"/>
    </row>
    <row r="12" spans="1:14" s="24" customFormat="1" ht="14.25" customHeight="1" x14ac:dyDescent="0.2">
      <c r="A12" s="24" t="s">
        <v>1870</v>
      </c>
      <c r="B12" s="12">
        <v>9781</v>
      </c>
      <c r="C12" s="12">
        <v>7402</v>
      </c>
      <c r="D12" s="12">
        <v>6181</v>
      </c>
      <c r="E12" s="12">
        <v>2238</v>
      </c>
      <c r="F12" s="12">
        <v>36303</v>
      </c>
      <c r="G12" s="12">
        <v>47833</v>
      </c>
      <c r="H12" s="12">
        <v>28259</v>
      </c>
      <c r="I12" s="12">
        <v>45855</v>
      </c>
      <c r="J12" s="12">
        <v>65286</v>
      </c>
      <c r="K12" s="12">
        <v>43149</v>
      </c>
      <c r="N12"/>
    </row>
    <row r="13" spans="1:14" s="24" customFormat="1" ht="14.25" customHeight="1" x14ac:dyDescent="0.2">
      <c r="A13" s="24" t="s">
        <v>1205</v>
      </c>
      <c r="B13" s="12">
        <v>23496</v>
      </c>
      <c r="C13" s="12">
        <v>27096</v>
      </c>
      <c r="D13" s="12">
        <v>32464</v>
      </c>
      <c r="E13" s="12">
        <v>20745</v>
      </c>
      <c r="F13" s="12">
        <v>19698</v>
      </c>
      <c r="G13" s="12">
        <v>19362</v>
      </c>
      <c r="H13" s="12">
        <v>17478</v>
      </c>
      <c r="I13" s="12">
        <v>24601</v>
      </c>
      <c r="J13" s="12">
        <v>30226</v>
      </c>
      <c r="K13" s="12">
        <v>38742</v>
      </c>
      <c r="N13"/>
    </row>
    <row r="14" spans="1:14" s="24" customFormat="1" ht="14.25" customHeight="1" x14ac:dyDescent="0.2">
      <c r="A14" s="24" t="s">
        <v>1365</v>
      </c>
      <c r="B14" s="12">
        <v>37005</v>
      </c>
      <c r="C14" s="12">
        <v>18388</v>
      </c>
      <c r="D14" s="12">
        <v>21811</v>
      </c>
      <c r="E14" s="12">
        <v>23300</v>
      </c>
      <c r="F14" s="12">
        <v>18228</v>
      </c>
      <c r="G14" s="12">
        <v>36794</v>
      </c>
      <c r="H14" s="12">
        <v>43398</v>
      </c>
      <c r="I14" s="12">
        <v>45336</v>
      </c>
      <c r="J14" s="12">
        <v>67007</v>
      </c>
      <c r="K14" s="12">
        <v>37298</v>
      </c>
      <c r="N14"/>
    </row>
    <row r="15" spans="1:14" s="24" customFormat="1" ht="14.25" customHeight="1" x14ac:dyDescent="0.2">
      <c r="A15" s="24" t="s">
        <v>1643</v>
      </c>
      <c r="B15" s="31">
        <v>11672</v>
      </c>
      <c r="C15" s="31">
        <v>10934</v>
      </c>
      <c r="D15" s="31">
        <v>11939</v>
      </c>
      <c r="E15" s="31">
        <v>17026</v>
      </c>
      <c r="F15" s="31">
        <v>26193</v>
      </c>
      <c r="G15" s="31">
        <v>24868</v>
      </c>
      <c r="H15" s="31">
        <v>27490</v>
      </c>
      <c r="I15" s="31">
        <v>31815</v>
      </c>
      <c r="J15" s="31">
        <v>26871</v>
      </c>
      <c r="K15" s="31">
        <v>25391</v>
      </c>
      <c r="N15"/>
    </row>
    <row r="16" spans="1:14" s="24" customFormat="1" ht="14.25" customHeight="1" x14ac:dyDescent="0.2">
      <c r="A16" s="24" t="s">
        <v>1938</v>
      </c>
      <c r="B16" s="12">
        <v>9070</v>
      </c>
      <c r="C16" s="12">
        <v>5998</v>
      </c>
      <c r="D16" s="12">
        <v>3216</v>
      </c>
      <c r="E16" s="12">
        <v>3700</v>
      </c>
      <c r="F16" s="12">
        <v>6553</v>
      </c>
      <c r="G16" s="12">
        <v>14602</v>
      </c>
      <c r="H16" s="12">
        <v>15537</v>
      </c>
      <c r="I16" s="12">
        <v>28008</v>
      </c>
      <c r="J16" s="12">
        <v>24212</v>
      </c>
      <c r="K16" s="12">
        <v>24297</v>
      </c>
      <c r="N16"/>
    </row>
    <row r="17" spans="1:17" s="24" customFormat="1" ht="14.25" customHeight="1" x14ac:dyDescent="0.2">
      <c r="A17" s="24" t="s">
        <v>2395</v>
      </c>
      <c r="B17" s="31">
        <v>1781</v>
      </c>
      <c r="C17" s="31">
        <v>3046</v>
      </c>
      <c r="D17" s="31">
        <v>1320</v>
      </c>
      <c r="E17" s="31">
        <v>1119</v>
      </c>
      <c r="F17" s="31">
        <v>2528</v>
      </c>
      <c r="G17" s="31">
        <v>5037</v>
      </c>
      <c r="H17" s="31">
        <v>7496</v>
      </c>
      <c r="I17" s="31">
        <v>9628</v>
      </c>
      <c r="J17" s="31">
        <v>13377</v>
      </c>
      <c r="K17" s="31">
        <v>23455</v>
      </c>
      <c r="N17"/>
    </row>
    <row r="18" spans="1:17" s="24" customFormat="1" ht="14.25" customHeight="1" x14ac:dyDescent="0.2">
      <c r="A18" s="24" t="s">
        <v>631</v>
      </c>
      <c r="B18" s="31">
        <v>27288</v>
      </c>
      <c r="C18" s="31">
        <v>21719</v>
      </c>
      <c r="D18" s="31">
        <v>15352</v>
      </c>
      <c r="E18" s="31">
        <v>15905</v>
      </c>
      <c r="F18" s="31">
        <v>31169</v>
      </c>
      <c r="G18" s="31">
        <v>18948</v>
      </c>
      <c r="H18" s="31">
        <v>11789</v>
      </c>
      <c r="I18" s="31">
        <v>17928</v>
      </c>
      <c r="J18" s="31">
        <v>26785</v>
      </c>
      <c r="K18" s="31">
        <v>21769</v>
      </c>
      <c r="N18"/>
    </row>
    <row r="19" spans="1:17" s="24" customFormat="1" ht="14.25" customHeight="1" x14ac:dyDescent="0.2">
      <c r="A19" s="24" t="s">
        <v>2322</v>
      </c>
      <c r="B19" s="12">
        <v>5717</v>
      </c>
      <c r="C19" s="12">
        <v>5508</v>
      </c>
      <c r="D19" s="12">
        <v>4436</v>
      </c>
      <c r="E19" s="12">
        <v>3710</v>
      </c>
      <c r="F19" s="12">
        <v>7830</v>
      </c>
      <c r="G19" s="12">
        <v>5393</v>
      </c>
      <c r="H19" s="12">
        <v>6883</v>
      </c>
      <c r="I19" s="12">
        <v>6798</v>
      </c>
      <c r="J19" s="12">
        <v>26702</v>
      </c>
      <c r="K19" s="12">
        <v>21236</v>
      </c>
      <c r="N19"/>
    </row>
    <row r="20" spans="1:17" s="24" customFormat="1" ht="14.25" customHeight="1" x14ac:dyDescent="0.2">
      <c r="A20" s="24" t="s">
        <v>2323</v>
      </c>
      <c r="B20" s="12">
        <v>16106</v>
      </c>
      <c r="C20" s="12">
        <v>10173</v>
      </c>
      <c r="D20" s="12">
        <v>12141</v>
      </c>
      <c r="E20" s="12">
        <v>14494</v>
      </c>
      <c r="F20" s="12">
        <v>11105</v>
      </c>
      <c r="G20" s="12">
        <v>8277</v>
      </c>
      <c r="H20" s="12">
        <v>10211</v>
      </c>
      <c r="I20" s="12">
        <v>13289</v>
      </c>
      <c r="J20" s="12">
        <v>23953</v>
      </c>
      <c r="K20" s="12">
        <v>20542</v>
      </c>
      <c r="N20"/>
    </row>
    <row r="21" spans="1:17" s="24" customFormat="1" ht="14.25" customHeight="1" x14ac:dyDescent="0.2">
      <c r="A21" s="24" t="s">
        <v>143</v>
      </c>
      <c r="B21" s="52">
        <v>297083</v>
      </c>
      <c r="C21" s="52">
        <v>220511</v>
      </c>
      <c r="D21" s="52">
        <v>191524</v>
      </c>
      <c r="E21" s="52">
        <v>206022</v>
      </c>
      <c r="F21" s="52">
        <v>224571</v>
      </c>
      <c r="G21" s="52">
        <v>138088</v>
      </c>
      <c r="H21" s="52">
        <v>148411</v>
      </c>
      <c r="I21" s="52">
        <v>214145</v>
      </c>
      <c r="J21" s="52">
        <v>262185</v>
      </c>
      <c r="K21" s="52">
        <v>356128</v>
      </c>
    </row>
    <row r="22" spans="1:17" ht="4.5" customHeight="1" x14ac:dyDescent="0.2"/>
    <row r="23" spans="1:17" s="30" customFormat="1" ht="15" customHeight="1" x14ac:dyDescent="0.25">
      <c r="A23" s="28" t="s">
        <v>1677</v>
      </c>
      <c r="B23" s="50">
        <v>1243012</v>
      </c>
      <c r="C23" s="50">
        <v>1255703</v>
      </c>
      <c r="D23" s="50">
        <v>1318081</v>
      </c>
      <c r="E23" s="50">
        <v>1384936</v>
      </c>
      <c r="F23" s="50">
        <v>1491716</v>
      </c>
      <c r="G23" s="50">
        <v>1507733</v>
      </c>
      <c r="H23" s="50">
        <v>1694113</v>
      </c>
      <c r="I23" s="50">
        <v>1988986</v>
      </c>
      <c r="J23" s="50">
        <v>2335469</v>
      </c>
      <c r="K23" s="50">
        <v>2518116</v>
      </c>
    </row>
    <row r="24" spans="1:17" s="37" customFormat="1" ht="12" customHeight="1" x14ac:dyDescent="0.2">
      <c r="A24" s="37" t="s">
        <v>1183</v>
      </c>
      <c r="B24" s="153">
        <v>16.2</v>
      </c>
      <c r="C24" s="153">
        <v>1.020987729804701</v>
      </c>
      <c r="D24" s="153">
        <v>4.9675759315698009</v>
      </c>
      <c r="E24" s="153">
        <v>5.0721465524501186</v>
      </c>
      <c r="F24" s="153">
        <v>7.7101035715729793</v>
      </c>
      <c r="G24" s="153">
        <v>1.073729852062999</v>
      </c>
      <c r="H24" s="153">
        <v>12.361605138310306</v>
      </c>
      <c r="I24" s="153">
        <v>17.405745661594008</v>
      </c>
      <c r="J24" s="153">
        <v>17.42008239374233</v>
      </c>
      <c r="K24" s="153">
        <v>7.820570514958658</v>
      </c>
      <c r="Q24" s="153"/>
    </row>
    <row r="25" spans="1:17" s="37" customFormat="1" ht="12" customHeight="1" x14ac:dyDescent="0.2">
      <c r="C25" s="153"/>
      <c r="D25" s="153"/>
      <c r="E25" s="153"/>
      <c r="F25" s="153"/>
      <c r="G25" s="153"/>
      <c r="H25" s="153"/>
      <c r="I25" s="153"/>
      <c r="J25" s="153"/>
      <c r="K25" s="153"/>
    </row>
    <row r="26" spans="1:17" s="128" customFormat="1" ht="14.25" customHeight="1" x14ac:dyDescent="0.2">
      <c r="A26" s="24" t="s">
        <v>790</v>
      </c>
      <c r="B26" s="226"/>
    </row>
    <row r="27" spans="1:17" s="24" customFormat="1" ht="14.25" customHeight="1" x14ac:dyDescent="0.2">
      <c r="A27" s="128" t="s">
        <v>352</v>
      </c>
      <c r="I27" s="31"/>
      <c r="J27" s="31"/>
    </row>
    <row r="28" spans="1:17" ht="14.25" x14ac:dyDescent="0.2">
      <c r="C28" s="24"/>
      <c r="I28" s="42"/>
      <c r="J28" s="42"/>
    </row>
    <row r="29" spans="1:17" ht="18" customHeight="1" x14ac:dyDescent="0.25">
      <c r="A29" s="837" t="s">
        <v>437</v>
      </c>
      <c r="B29" s="837"/>
      <c r="C29" s="837"/>
      <c r="D29" s="837"/>
      <c r="E29" s="837"/>
      <c r="F29" s="837"/>
      <c r="G29" s="837"/>
      <c r="H29" s="837"/>
      <c r="I29" s="837"/>
      <c r="J29" s="837"/>
      <c r="K29" s="837"/>
    </row>
    <row r="30" spans="1:17" ht="18" customHeight="1" x14ac:dyDescent="0.25">
      <c r="A30" s="14"/>
      <c r="B30" s="14"/>
      <c r="D30" s="14"/>
      <c r="E30" s="14"/>
      <c r="F30" s="14"/>
      <c r="G30" s="14"/>
      <c r="H30" s="14"/>
      <c r="I30" s="14"/>
      <c r="J30" s="14"/>
    </row>
    <row r="31" spans="1:17" ht="18" customHeight="1" x14ac:dyDescent="0.25">
      <c r="A31" s="837" t="s">
        <v>141</v>
      </c>
      <c r="B31" s="837"/>
      <c r="C31" s="837"/>
      <c r="D31" s="837"/>
      <c r="E31" s="837"/>
      <c r="F31" s="837"/>
      <c r="G31" s="837"/>
      <c r="H31" s="837"/>
      <c r="I31" s="837"/>
      <c r="J31" s="837"/>
      <c r="K31" s="837"/>
    </row>
    <row r="32" spans="1:17" ht="18" customHeight="1" x14ac:dyDescent="0.25">
      <c r="A32" s="837" t="s">
        <v>2396</v>
      </c>
      <c r="B32" s="837"/>
      <c r="C32" s="837"/>
      <c r="D32" s="837"/>
      <c r="E32" s="837"/>
      <c r="F32" s="837"/>
      <c r="G32" s="837"/>
      <c r="H32" s="837"/>
      <c r="I32" s="837"/>
      <c r="J32" s="837"/>
      <c r="K32" s="837"/>
    </row>
    <row r="33" spans="1:11" ht="18" customHeight="1" x14ac:dyDescent="0.25">
      <c r="A33" s="837" t="s">
        <v>1178</v>
      </c>
      <c r="B33" s="837"/>
      <c r="C33" s="837"/>
      <c r="D33" s="837"/>
      <c r="E33" s="837"/>
      <c r="F33" s="837"/>
      <c r="G33" s="837"/>
      <c r="H33" s="837"/>
      <c r="I33" s="837"/>
      <c r="J33" s="837"/>
      <c r="K33" s="837"/>
    </row>
    <row r="34" spans="1:11" ht="12.75" customHeight="1" x14ac:dyDescent="0.25">
      <c r="A34" s="14"/>
      <c r="B34" s="14"/>
      <c r="C34" s="14"/>
      <c r="D34" s="14"/>
      <c r="E34" s="14"/>
      <c r="F34" s="14"/>
      <c r="G34" s="14"/>
      <c r="H34" s="14"/>
      <c r="I34" s="14"/>
      <c r="J34" s="14"/>
      <c r="K34" s="14"/>
    </row>
    <row r="35" spans="1:11" ht="12.75" customHeight="1" x14ac:dyDescent="0.2"/>
    <row r="36" spans="1:11" s="15" customFormat="1" ht="18.75" customHeight="1" x14ac:dyDescent="0.25">
      <c r="A36" s="10" t="s">
        <v>1661</v>
      </c>
      <c r="B36" s="15">
        <v>2015</v>
      </c>
      <c r="C36" s="15">
        <v>2016</v>
      </c>
      <c r="D36" s="15">
        <v>2017</v>
      </c>
      <c r="E36" s="15">
        <v>2018</v>
      </c>
      <c r="F36" s="15">
        <v>2019</v>
      </c>
      <c r="G36" s="15">
        <v>2020</v>
      </c>
      <c r="H36" s="15">
        <v>2021</v>
      </c>
      <c r="I36" s="15">
        <v>2022</v>
      </c>
      <c r="J36" s="15" t="s">
        <v>2377</v>
      </c>
      <c r="K36" s="15" t="s">
        <v>2378</v>
      </c>
    </row>
    <row r="37" spans="1:11" ht="4.5" customHeight="1" thickBot="1" x14ac:dyDescent="0.25">
      <c r="A37" s="22"/>
      <c r="B37" s="17"/>
      <c r="C37" s="17"/>
      <c r="D37" s="17"/>
      <c r="E37" s="17"/>
      <c r="F37" s="17"/>
      <c r="G37" s="17"/>
      <c r="H37" s="17"/>
      <c r="I37" s="17"/>
      <c r="J37" s="17"/>
      <c r="K37" s="17"/>
    </row>
    <row r="38" spans="1:11" ht="4.5" customHeight="1" x14ac:dyDescent="0.2"/>
    <row r="39" spans="1:11" s="24" customFormat="1" ht="14.25" customHeight="1" x14ac:dyDescent="0.2">
      <c r="A39" s="24" t="s">
        <v>1663</v>
      </c>
      <c r="B39" s="31">
        <v>110863</v>
      </c>
      <c r="C39" s="31">
        <v>113777</v>
      </c>
      <c r="D39" s="31">
        <v>154099</v>
      </c>
      <c r="E39" s="31">
        <v>153491</v>
      </c>
      <c r="F39" s="31">
        <v>143199</v>
      </c>
      <c r="G39" s="31">
        <v>180191</v>
      </c>
      <c r="H39" s="31">
        <v>158283</v>
      </c>
      <c r="I39" s="31">
        <v>202452</v>
      </c>
      <c r="J39" s="31">
        <v>245726</v>
      </c>
      <c r="K39" s="31">
        <v>278050</v>
      </c>
    </row>
    <row r="40" spans="1:11" s="24" customFormat="1" ht="14.25" customHeight="1" x14ac:dyDescent="0.2">
      <c r="A40" s="24" t="s">
        <v>1664</v>
      </c>
      <c r="B40" s="31">
        <v>33528</v>
      </c>
      <c r="C40" s="31">
        <v>64532</v>
      </c>
      <c r="D40" s="31">
        <v>90931</v>
      </c>
      <c r="E40" s="31">
        <v>120181</v>
      </c>
      <c r="F40" s="31">
        <v>114248</v>
      </c>
      <c r="G40" s="31">
        <v>116157</v>
      </c>
      <c r="H40" s="31">
        <v>145736</v>
      </c>
      <c r="I40" s="31">
        <v>130661</v>
      </c>
      <c r="J40" s="31">
        <v>165674</v>
      </c>
      <c r="K40" s="31">
        <v>235479</v>
      </c>
    </row>
    <row r="41" spans="1:11" s="24" customFormat="1" ht="14.25" customHeight="1" x14ac:dyDescent="0.2">
      <c r="A41" s="24" t="s">
        <v>1742</v>
      </c>
      <c r="B41" s="31">
        <v>167018</v>
      </c>
      <c r="C41" s="31">
        <v>170808</v>
      </c>
      <c r="D41" s="31">
        <v>183474</v>
      </c>
      <c r="E41" s="31">
        <v>217721</v>
      </c>
      <c r="F41" s="31">
        <v>200834</v>
      </c>
      <c r="G41" s="31">
        <v>199968</v>
      </c>
      <c r="H41" s="31">
        <v>333856</v>
      </c>
      <c r="I41" s="31">
        <v>244004</v>
      </c>
      <c r="J41" s="31">
        <v>256346</v>
      </c>
      <c r="K41" s="31">
        <v>209093</v>
      </c>
    </row>
    <row r="42" spans="1:11" s="24" customFormat="1" ht="14.25" customHeight="1" x14ac:dyDescent="0.2">
      <c r="A42" s="24" t="s">
        <v>1662</v>
      </c>
      <c r="B42" s="31">
        <v>97611</v>
      </c>
      <c r="C42" s="31">
        <v>119280</v>
      </c>
      <c r="D42" s="31">
        <v>104057</v>
      </c>
      <c r="E42" s="31">
        <v>86864</v>
      </c>
      <c r="F42" s="31">
        <v>85227</v>
      </c>
      <c r="G42" s="31">
        <v>92173</v>
      </c>
      <c r="H42" s="31">
        <v>94895</v>
      </c>
      <c r="I42" s="31">
        <v>134659</v>
      </c>
      <c r="J42" s="31">
        <v>166001</v>
      </c>
      <c r="K42" s="31">
        <v>179453</v>
      </c>
    </row>
    <row r="43" spans="1:11" s="24" customFormat="1" ht="14.25" customHeight="1" x14ac:dyDescent="0.2">
      <c r="A43" s="24" t="s">
        <v>1668</v>
      </c>
      <c r="B43" s="31">
        <v>37733</v>
      </c>
      <c r="C43" s="31">
        <v>35183</v>
      </c>
      <c r="D43" s="31">
        <v>46094</v>
      </c>
      <c r="E43" s="31">
        <v>54779</v>
      </c>
      <c r="F43" s="31">
        <v>78719</v>
      </c>
      <c r="G43" s="31">
        <v>93562</v>
      </c>
      <c r="H43" s="31">
        <v>91094</v>
      </c>
      <c r="I43" s="31">
        <v>120963</v>
      </c>
      <c r="J43" s="31">
        <v>132291</v>
      </c>
      <c r="K43" s="31">
        <v>147882</v>
      </c>
    </row>
    <row r="44" spans="1:11" s="24" customFormat="1" ht="14.25" customHeight="1" x14ac:dyDescent="0.2">
      <c r="A44" s="24" t="s">
        <v>1665</v>
      </c>
      <c r="B44" s="31">
        <v>46373</v>
      </c>
      <c r="C44" s="31">
        <v>57634</v>
      </c>
      <c r="D44" s="31">
        <v>64229</v>
      </c>
      <c r="E44" s="31">
        <v>45832</v>
      </c>
      <c r="F44" s="31">
        <v>53532</v>
      </c>
      <c r="G44" s="31">
        <v>41487</v>
      </c>
      <c r="H44" s="31">
        <v>65513</v>
      </c>
      <c r="I44" s="31">
        <v>61684</v>
      </c>
      <c r="J44" s="31">
        <v>72004</v>
      </c>
      <c r="K44" s="31">
        <v>87066</v>
      </c>
    </row>
    <row r="45" spans="1:11" s="24" customFormat="1" ht="14.25" customHeight="1" x14ac:dyDescent="0.2">
      <c r="A45" s="24" t="s">
        <v>1669</v>
      </c>
      <c r="B45" s="31">
        <v>26979</v>
      </c>
      <c r="C45" s="31">
        <v>33625</v>
      </c>
      <c r="D45" s="31">
        <v>31548</v>
      </c>
      <c r="E45" s="31">
        <v>35561</v>
      </c>
      <c r="F45" s="31">
        <v>44964</v>
      </c>
      <c r="G45" s="31">
        <v>53298</v>
      </c>
      <c r="H45" s="31">
        <v>64874</v>
      </c>
      <c r="I45" s="31">
        <v>75979</v>
      </c>
      <c r="J45" s="31">
        <v>101962</v>
      </c>
      <c r="K45" s="31">
        <v>85362</v>
      </c>
    </row>
    <row r="46" spans="1:11" s="24" customFormat="1" ht="14.25" customHeight="1" x14ac:dyDescent="0.2">
      <c r="A46" s="24" t="s">
        <v>1667</v>
      </c>
      <c r="B46" s="31">
        <v>38963</v>
      </c>
      <c r="C46" s="31">
        <v>39768</v>
      </c>
      <c r="D46" s="31">
        <v>38031</v>
      </c>
      <c r="E46" s="31">
        <v>27043</v>
      </c>
      <c r="F46" s="31">
        <v>37600</v>
      </c>
      <c r="G46" s="31">
        <v>37155</v>
      </c>
      <c r="H46" s="31">
        <v>33364</v>
      </c>
      <c r="I46" s="31">
        <v>59994</v>
      </c>
      <c r="J46" s="31">
        <v>80877</v>
      </c>
      <c r="K46" s="31">
        <v>71037</v>
      </c>
    </row>
    <row r="47" spans="1:11" s="24" customFormat="1" ht="14.25" customHeight="1" x14ac:dyDescent="0.2">
      <c r="A47" s="24" t="s">
        <v>1666</v>
      </c>
      <c r="B47" s="31">
        <v>43741</v>
      </c>
      <c r="C47" s="31">
        <v>42415</v>
      </c>
      <c r="D47" s="31">
        <v>22923</v>
      </c>
      <c r="E47" s="31">
        <v>29473</v>
      </c>
      <c r="F47" s="31">
        <v>46558</v>
      </c>
      <c r="G47" s="31">
        <v>57280</v>
      </c>
      <c r="H47" s="31">
        <v>61455</v>
      </c>
      <c r="I47" s="31">
        <v>76786</v>
      </c>
      <c r="J47" s="31">
        <v>70071</v>
      </c>
      <c r="K47" s="31">
        <v>68216</v>
      </c>
    </row>
    <row r="48" spans="1:11" s="24" customFormat="1" ht="14.25" customHeight="1" x14ac:dyDescent="0.2">
      <c r="A48" s="24" t="s">
        <v>1671</v>
      </c>
      <c r="B48" s="31">
        <v>18847</v>
      </c>
      <c r="C48" s="31">
        <v>23664</v>
      </c>
      <c r="D48" s="31">
        <v>20784</v>
      </c>
      <c r="E48" s="31">
        <v>31129</v>
      </c>
      <c r="F48" s="31">
        <v>32625</v>
      </c>
      <c r="G48" s="31">
        <v>36402</v>
      </c>
      <c r="H48" s="31">
        <v>20555</v>
      </c>
      <c r="I48" s="31">
        <v>39254</v>
      </c>
      <c r="J48" s="31">
        <v>50459</v>
      </c>
      <c r="K48" s="31">
        <v>64255</v>
      </c>
    </row>
    <row r="49" spans="1:11" s="24" customFormat="1" ht="14.25" customHeight="1" x14ac:dyDescent="0.2">
      <c r="A49" s="24" t="s">
        <v>1674</v>
      </c>
      <c r="B49" s="31">
        <v>5811</v>
      </c>
      <c r="C49" s="31">
        <v>12471</v>
      </c>
      <c r="D49" s="31">
        <v>28344</v>
      </c>
      <c r="E49" s="31">
        <v>11428</v>
      </c>
      <c r="F49" s="31">
        <v>17495</v>
      </c>
      <c r="G49" s="31">
        <v>18192</v>
      </c>
      <c r="H49" s="31">
        <v>39903</v>
      </c>
      <c r="I49" s="31">
        <v>40835</v>
      </c>
      <c r="J49" s="31">
        <v>47078</v>
      </c>
      <c r="K49" s="31">
        <v>51913</v>
      </c>
    </row>
    <row r="50" spans="1:11" s="30" customFormat="1" ht="14.25" customHeight="1" x14ac:dyDescent="0.2">
      <c r="A50" s="24" t="s">
        <v>1820</v>
      </c>
      <c r="B50" s="31">
        <v>5762</v>
      </c>
      <c r="C50" s="31">
        <v>7240</v>
      </c>
      <c r="D50" s="31">
        <v>6812</v>
      </c>
      <c r="E50" s="31">
        <v>15000</v>
      </c>
      <c r="F50" s="31">
        <v>16630</v>
      </c>
      <c r="G50" s="31">
        <v>22892</v>
      </c>
      <c r="H50" s="31">
        <v>25587</v>
      </c>
      <c r="I50" s="31">
        <v>27353</v>
      </c>
      <c r="J50" s="31">
        <v>42580</v>
      </c>
      <c r="K50" s="31">
        <v>42485</v>
      </c>
    </row>
    <row r="51" spans="1:11" s="30" customFormat="1" ht="14.25" customHeight="1" x14ac:dyDescent="0.2">
      <c r="A51" s="24" t="s">
        <v>1673</v>
      </c>
      <c r="B51" s="31">
        <v>12666</v>
      </c>
      <c r="C51" s="31">
        <v>16063</v>
      </c>
      <c r="D51" s="31">
        <v>18490</v>
      </c>
      <c r="E51" s="31">
        <v>21720</v>
      </c>
      <c r="F51" s="31">
        <v>22893</v>
      </c>
      <c r="G51" s="31">
        <v>14502</v>
      </c>
      <c r="H51" s="31">
        <v>14636</v>
      </c>
      <c r="I51" s="31">
        <v>16892</v>
      </c>
      <c r="J51" s="31">
        <v>13413</v>
      </c>
      <c r="K51" s="31">
        <v>33574</v>
      </c>
    </row>
    <row r="52" spans="1:11" s="37" customFormat="1" ht="14.25" customHeight="1" x14ac:dyDescent="0.2">
      <c r="A52" s="24" t="s">
        <v>1670</v>
      </c>
      <c r="B52" s="31">
        <v>21096</v>
      </c>
      <c r="C52" s="31">
        <v>27847</v>
      </c>
      <c r="D52" s="31">
        <v>23484</v>
      </c>
      <c r="E52" s="31">
        <v>24892</v>
      </c>
      <c r="F52" s="31">
        <v>19197</v>
      </c>
      <c r="G52" s="31">
        <v>21681</v>
      </c>
      <c r="H52" s="31">
        <v>21296</v>
      </c>
      <c r="I52" s="31">
        <v>32029</v>
      </c>
      <c r="J52" s="31">
        <v>40238</v>
      </c>
      <c r="K52" s="31">
        <v>32924</v>
      </c>
    </row>
    <row r="53" spans="1:11" s="37" customFormat="1" ht="14.25" customHeight="1" x14ac:dyDescent="0.2">
      <c r="A53" s="24" t="s">
        <v>1871</v>
      </c>
      <c r="B53" s="31">
        <v>16302</v>
      </c>
      <c r="C53" s="31">
        <v>11972</v>
      </c>
      <c r="D53" s="31">
        <v>22289</v>
      </c>
      <c r="E53" s="31">
        <v>7159</v>
      </c>
      <c r="F53" s="31">
        <v>19020</v>
      </c>
      <c r="G53" s="31">
        <v>17779</v>
      </c>
      <c r="H53" s="31">
        <v>14503</v>
      </c>
      <c r="I53" s="31">
        <v>32466</v>
      </c>
      <c r="J53" s="31">
        <v>24538</v>
      </c>
      <c r="K53" s="31">
        <v>32220</v>
      </c>
    </row>
    <row r="54" spans="1:11" ht="14.25" customHeight="1" x14ac:dyDescent="0.2">
      <c r="A54" s="24" t="s">
        <v>1872</v>
      </c>
      <c r="B54" s="31">
        <v>3236</v>
      </c>
      <c r="C54" s="31">
        <v>2870</v>
      </c>
      <c r="D54" s="31">
        <v>2214</v>
      </c>
      <c r="E54" s="31">
        <v>1336</v>
      </c>
      <c r="F54" s="31">
        <v>14531</v>
      </c>
      <c r="G54" s="31">
        <v>32697</v>
      </c>
      <c r="H54" s="31">
        <v>23419</v>
      </c>
      <c r="I54" s="31">
        <v>21695</v>
      </c>
      <c r="J54" s="31">
        <v>20840</v>
      </c>
      <c r="K54" s="31">
        <v>21178</v>
      </c>
    </row>
    <row r="55" spans="1:11" ht="14.25" customHeight="1" x14ac:dyDescent="0.2">
      <c r="A55" s="24" t="s">
        <v>1939</v>
      </c>
      <c r="B55" s="31">
        <v>5404</v>
      </c>
      <c r="C55" s="31">
        <v>6188</v>
      </c>
      <c r="D55" s="31">
        <v>7166</v>
      </c>
      <c r="E55" s="31">
        <v>6024</v>
      </c>
      <c r="F55" s="31">
        <v>8138</v>
      </c>
      <c r="G55" s="31">
        <v>11870</v>
      </c>
      <c r="H55" s="31">
        <v>11419</v>
      </c>
      <c r="I55" s="31">
        <v>13587</v>
      </c>
      <c r="J55" s="31">
        <v>19761</v>
      </c>
      <c r="K55" s="31">
        <v>20613</v>
      </c>
    </row>
    <row r="56" spans="1:11" ht="14.25" customHeight="1" x14ac:dyDescent="0.2">
      <c r="A56" s="24" t="s">
        <v>2324</v>
      </c>
      <c r="B56" s="31">
        <v>3478</v>
      </c>
      <c r="C56" s="31">
        <v>7613</v>
      </c>
      <c r="D56" s="31">
        <v>4478</v>
      </c>
      <c r="E56" s="31">
        <v>10268</v>
      </c>
      <c r="F56" s="31">
        <v>5930</v>
      </c>
      <c r="G56" s="31">
        <v>10151</v>
      </c>
      <c r="H56" s="31">
        <v>7481</v>
      </c>
      <c r="I56" s="31">
        <v>6471</v>
      </c>
      <c r="J56" s="31">
        <v>13681</v>
      </c>
      <c r="K56" s="31">
        <v>20172</v>
      </c>
    </row>
    <row r="57" spans="1:11" ht="14.25" customHeight="1" x14ac:dyDescent="0.2">
      <c r="A57" s="24" t="s">
        <v>1672</v>
      </c>
      <c r="B57" s="31">
        <v>12221</v>
      </c>
      <c r="C57" s="31">
        <v>17033</v>
      </c>
      <c r="D57" s="31">
        <v>21127</v>
      </c>
      <c r="E57" s="31">
        <v>16958</v>
      </c>
      <c r="F57" s="31">
        <v>12499</v>
      </c>
      <c r="G57" s="31">
        <v>12981</v>
      </c>
      <c r="H57" s="31">
        <v>16551</v>
      </c>
      <c r="I57" s="31">
        <v>33039</v>
      </c>
      <c r="J57" s="31">
        <v>20938</v>
      </c>
      <c r="K57" s="31">
        <v>19103</v>
      </c>
    </row>
    <row r="58" spans="1:11" ht="14.25" customHeight="1" x14ac:dyDescent="0.2">
      <c r="A58" s="24" t="s">
        <v>2397</v>
      </c>
      <c r="B58" s="31">
        <v>8274</v>
      </c>
      <c r="C58" s="31">
        <v>4628</v>
      </c>
      <c r="D58" s="31">
        <v>5799</v>
      </c>
      <c r="E58" s="31">
        <v>14976</v>
      </c>
      <c r="F58" s="31">
        <v>5149</v>
      </c>
      <c r="G58" s="31">
        <v>6787</v>
      </c>
      <c r="H58" s="31">
        <v>10739</v>
      </c>
      <c r="I58" s="31">
        <v>10372</v>
      </c>
      <c r="J58" s="31">
        <v>11105</v>
      </c>
      <c r="K58" s="31">
        <v>17215</v>
      </c>
    </row>
    <row r="59" spans="1:11" ht="14.25" customHeight="1" x14ac:dyDescent="0.2">
      <c r="A59" s="24" t="s">
        <v>1675</v>
      </c>
      <c r="B59" s="12">
        <v>88107</v>
      </c>
      <c r="C59" s="12">
        <v>110317</v>
      </c>
      <c r="D59" s="12">
        <v>121324</v>
      </c>
      <c r="E59" s="12">
        <v>144842</v>
      </c>
      <c r="F59" s="12">
        <v>128550</v>
      </c>
      <c r="G59" s="12">
        <v>111326</v>
      </c>
      <c r="H59" s="12">
        <v>122002</v>
      </c>
      <c r="I59" s="12">
        <v>170408</v>
      </c>
      <c r="J59" s="12">
        <v>173282</v>
      </c>
      <c r="K59" s="12">
        <v>188819</v>
      </c>
    </row>
    <row r="60" spans="1:11" ht="4.5" customHeight="1" x14ac:dyDescent="0.2">
      <c r="A60" s="9"/>
      <c r="B60" s="740"/>
      <c r="C60" s="740"/>
      <c r="D60" s="740"/>
      <c r="E60" s="740"/>
      <c r="F60" s="740"/>
      <c r="G60" s="740"/>
      <c r="H60" s="740"/>
      <c r="I60" s="740"/>
      <c r="J60" s="740"/>
      <c r="K60" s="740"/>
    </row>
    <row r="61" spans="1:11" ht="15" customHeight="1" x14ac:dyDescent="0.25">
      <c r="A61" s="53" t="s">
        <v>1676</v>
      </c>
      <c r="B61" s="50">
        <v>804013</v>
      </c>
      <c r="C61" s="50">
        <v>924928</v>
      </c>
      <c r="D61" s="50">
        <v>1017697</v>
      </c>
      <c r="E61" s="50">
        <v>1076677</v>
      </c>
      <c r="F61" s="50">
        <v>1107538</v>
      </c>
      <c r="G61" s="50">
        <v>1188531</v>
      </c>
      <c r="H61" s="50">
        <v>1377161</v>
      </c>
      <c r="I61" s="50">
        <v>1551583</v>
      </c>
      <c r="J61" s="50">
        <v>1768865</v>
      </c>
      <c r="K61" s="50">
        <v>1906109</v>
      </c>
    </row>
    <row r="62" spans="1:11" ht="12" customHeight="1" x14ac:dyDescent="0.2">
      <c r="A62" s="37" t="s">
        <v>1183</v>
      </c>
      <c r="B62" s="153">
        <v>16.8</v>
      </c>
      <c r="C62" s="153">
        <v>15.038935937602993</v>
      </c>
      <c r="D62" s="153">
        <v>10.029861783836157</v>
      </c>
      <c r="E62" s="153">
        <v>5.7954381313888081</v>
      </c>
      <c r="F62" s="153">
        <v>2.8663192396605419</v>
      </c>
      <c r="G62" s="153">
        <v>7.3128867813113452</v>
      </c>
      <c r="H62" s="153">
        <v>15.87085233788601</v>
      </c>
      <c r="I62" s="153">
        <v>12.665331068771192</v>
      </c>
      <c r="J62" s="153">
        <v>14.003891509509959</v>
      </c>
      <c r="K62" s="153">
        <v>7.7588736280044035</v>
      </c>
    </row>
    <row r="63" spans="1:11" ht="4.5" customHeight="1" x14ac:dyDescent="0.2">
      <c r="A63" s="37"/>
      <c r="B63" s="535"/>
      <c r="C63" s="535"/>
      <c r="D63" s="535"/>
      <c r="E63" s="535"/>
      <c r="F63" s="535"/>
      <c r="G63" s="535"/>
      <c r="H63" s="535"/>
      <c r="I63" s="535"/>
      <c r="J63" s="535"/>
      <c r="K63" s="535"/>
    </row>
    <row r="64" spans="1:11" ht="15" customHeight="1" x14ac:dyDescent="0.25">
      <c r="A64" s="53" t="s">
        <v>1677</v>
      </c>
      <c r="B64" s="50">
        <v>1243012</v>
      </c>
      <c r="C64" s="50">
        <v>1255703</v>
      </c>
      <c r="D64" s="50">
        <v>1318081</v>
      </c>
      <c r="E64" s="50">
        <v>1384936</v>
      </c>
      <c r="F64" s="50">
        <v>1491716</v>
      </c>
      <c r="G64" s="50">
        <v>1507733</v>
      </c>
      <c r="H64" s="50">
        <v>1694113</v>
      </c>
      <c r="I64" s="50">
        <v>1988986</v>
      </c>
      <c r="J64" s="50">
        <v>2335469</v>
      </c>
      <c r="K64" s="50">
        <v>2518116</v>
      </c>
    </row>
    <row r="65" spans="1:11" ht="12" customHeight="1" x14ac:dyDescent="0.2">
      <c r="A65" s="37" t="s">
        <v>1183</v>
      </c>
      <c r="B65" s="153">
        <v>16.2</v>
      </c>
      <c r="C65" s="153">
        <v>1.020987729804701</v>
      </c>
      <c r="D65" s="153">
        <v>4.9675759315698009</v>
      </c>
      <c r="E65" s="153">
        <v>5.0721465524501186</v>
      </c>
      <c r="F65" s="153">
        <v>7.7101035715729793</v>
      </c>
      <c r="G65" s="153">
        <v>1.073729852062999</v>
      </c>
      <c r="H65" s="153">
        <v>12.361605138310306</v>
      </c>
      <c r="I65" s="153">
        <v>17.405745661594008</v>
      </c>
      <c r="J65" s="153">
        <v>17.42008239374233</v>
      </c>
      <c r="K65" s="153">
        <v>7.820570514958658</v>
      </c>
    </row>
    <row r="66" spans="1:11" ht="12" customHeight="1" x14ac:dyDescent="0.2">
      <c r="A66" s="37"/>
      <c r="B66" s="37"/>
      <c r="C66" s="153"/>
      <c r="D66" s="153"/>
      <c r="E66" s="153"/>
      <c r="F66" s="153"/>
      <c r="G66" s="153"/>
      <c r="H66" s="153"/>
      <c r="I66" s="153"/>
      <c r="J66" s="153"/>
      <c r="K66" s="153"/>
    </row>
    <row r="67" spans="1:11" ht="14.25" customHeight="1" x14ac:dyDescent="0.2">
      <c r="A67" s="128" t="s">
        <v>790</v>
      </c>
      <c r="B67" s="24"/>
      <c r="C67" s="42"/>
      <c r="D67" s="42"/>
      <c r="E67" s="42"/>
      <c r="F67" s="42"/>
      <c r="G67" s="42"/>
      <c r="H67" s="42"/>
      <c r="I67" s="42"/>
      <c r="J67" s="42"/>
      <c r="K67" s="42"/>
    </row>
    <row r="68" spans="1:11" ht="14.25" customHeight="1" x14ac:dyDescent="0.2">
      <c r="A68" s="128" t="s">
        <v>352</v>
      </c>
      <c r="C68" s="24"/>
    </row>
    <row r="69" spans="1:11" ht="14.25" customHeight="1" x14ac:dyDescent="0.2">
      <c r="A69" s="534"/>
      <c r="B69" s="534"/>
      <c r="C69" s="534"/>
      <c r="D69" s="534"/>
      <c r="E69" s="534"/>
      <c r="F69" s="534"/>
      <c r="G69" s="534"/>
      <c r="H69" s="534"/>
    </row>
    <row r="70" spans="1:11" ht="43.5" customHeight="1" x14ac:dyDescent="0.2">
      <c r="A70" s="880" t="s">
        <v>1645</v>
      </c>
      <c r="B70" s="880"/>
      <c r="C70" s="880"/>
      <c r="D70" s="880"/>
      <c r="E70" s="880"/>
      <c r="F70" s="880"/>
      <c r="G70" s="880"/>
      <c r="H70" s="880"/>
      <c r="I70" s="880"/>
      <c r="J70" s="880"/>
      <c r="K70" s="880"/>
    </row>
    <row r="71" spans="1:11" ht="14.25" x14ac:dyDescent="0.2">
      <c r="A71" s="128"/>
      <c r="C71" s="24"/>
    </row>
    <row r="72" spans="1:11" ht="14.25" x14ac:dyDescent="0.2">
      <c r="A72" s="838" t="s">
        <v>1584</v>
      </c>
      <c r="B72" s="838"/>
      <c r="C72" s="838"/>
      <c r="D72" s="838"/>
      <c r="E72" s="838"/>
      <c r="F72" s="838"/>
      <c r="G72" s="838"/>
      <c r="H72" s="838"/>
      <c r="I72" s="838"/>
      <c r="J72" s="838"/>
      <c r="K72" s="838"/>
    </row>
  </sheetData>
  <customSheetViews>
    <customSheetView guid="{F67F5823-51D5-4D47-B100-5B47C1E6BCB9}" showPageBreaks="1" fitToPage="1" printArea="1" topLeftCell="A25">
      <selection activeCell="K60" sqref="K60"/>
      <pageMargins left="0.75" right="0.75" top="1" bottom="1" header="0.5" footer="0.5"/>
      <printOptions horizontalCentered="1"/>
      <pageSetup scale="69" firstPageNumber="33" orientation="portrait" verticalDpi="300" r:id="rId1"/>
      <headerFooter alignWithMargins="0">
        <oddFooter>&amp;C&amp;P</oddFooter>
      </headerFooter>
    </customSheetView>
    <customSheetView guid="{9014CDA8-C3FC-41E6-A045-DAEFC55B82B1}" showPageBreaks="1" fitToPage="1" printArea="1">
      <selection activeCell="D52" sqref="D52"/>
      <pageMargins left="0.75" right="0.75" top="1" bottom="1" header="0.5" footer="0.5"/>
      <printOptions horizontalCentered="1"/>
      <pageSetup scale="69" firstPageNumber="33" orientation="portrait" verticalDpi="300" r:id="rId2"/>
      <headerFooter alignWithMargins="0">
        <oddFooter>&amp;C&amp;P</oddFooter>
      </headerFooter>
    </customSheetView>
  </customSheetViews>
  <mergeCells count="10">
    <mergeCell ref="A72:K72"/>
    <mergeCell ref="A70:K70"/>
    <mergeCell ref="A1:K1"/>
    <mergeCell ref="A3:K3"/>
    <mergeCell ref="A4:K4"/>
    <mergeCell ref="A33:K33"/>
    <mergeCell ref="A32:K32"/>
    <mergeCell ref="A31:K31"/>
    <mergeCell ref="A5:K5"/>
    <mergeCell ref="A29:K29"/>
  </mergeCells>
  <phoneticPr fontId="0" type="noConversion"/>
  <hyperlinks>
    <hyperlink ref="A72" r:id="rId3" xr:uid="{00000000-0004-0000-2D00-000000000000}"/>
  </hyperlinks>
  <printOptions horizontalCentered="1"/>
  <pageMargins left="0.74803149606299202" right="0.74803149606299202" top="0.98425196850393704" bottom="0.98425196850393704" header="0.511811023622047" footer="0.511811023622047"/>
  <pageSetup scale="65" firstPageNumber="29" orientation="portrait" useFirstPageNumber="1" r:id="rId4"/>
  <headerFooter differentFirst="1"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indexed="44"/>
    <pageSetUpPr fitToPage="1"/>
  </sheetPr>
  <dimension ref="A1:M70"/>
  <sheetViews>
    <sheetView zoomScaleNormal="100" workbookViewId="0">
      <selection sqref="A1:K1"/>
    </sheetView>
  </sheetViews>
  <sheetFormatPr defaultRowHeight="12.75" x14ac:dyDescent="0.2"/>
  <cols>
    <col min="1" max="1" width="20.140625" customWidth="1"/>
    <col min="2" max="2" width="18.28515625" customWidth="1"/>
    <col min="3" max="7" width="11.7109375" bestFit="1" customWidth="1"/>
    <col min="8" max="8" width="13" bestFit="1" customWidth="1"/>
    <col min="9" max="9" width="13.140625" bestFit="1" customWidth="1"/>
    <col min="10" max="10" width="12.7109375" bestFit="1" customWidth="1"/>
    <col min="11" max="11" width="13.28515625" bestFit="1" customWidth="1"/>
  </cols>
  <sheetData>
    <row r="1" spans="1:13" ht="18" customHeight="1" x14ac:dyDescent="0.25">
      <c r="A1" s="837" t="s">
        <v>74</v>
      </c>
      <c r="B1" s="837"/>
      <c r="C1" s="837"/>
      <c r="D1" s="837"/>
      <c r="E1" s="837"/>
      <c r="F1" s="837"/>
      <c r="G1" s="837"/>
      <c r="H1" s="837"/>
      <c r="I1" s="837"/>
      <c r="J1" s="837"/>
      <c r="K1" s="837"/>
    </row>
    <row r="2" spans="1:13" ht="18" customHeight="1" x14ac:dyDescent="0.25">
      <c r="A2" s="14"/>
      <c r="B2" s="14"/>
      <c r="D2" s="14"/>
      <c r="E2" s="14"/>
      <c r="F2" s="14"/>
      <c r="G2" s="14"/>
      <c r="H2" s="14"/>
      <c r="I2" s="14"/>
      <c r="J2" s="14"/>
    </row>
    <row r="3" spans="1:13" ht="18" customHeight="1" x14ac:dyDescent="0.25">
      <c r="A3" s="837" t="s">
        <v>141</v>
      </c>
      <c r="B3" s="837"/>
      <c r="C3" s="837"/>
      <c r="D3" s="837"/>
      <c r="E3" s="837"/>
      <c r="F3" s="837"/>
      <c r="G3" s="837"/>
      <c r="H3" s="837"/>
      <c r="I3" s="837"/>
      <c r="J3" s="837"/>
      <c r="K3" s="837"/>
    </row>
    <row r="4" spans="1:13" ht="18" customHeight="1" x14ac:dyDescent="0.25">
      <c r="A4" s="837" t="s">
        <v>2398</v>
      </c>
      <c r="B4" s="837"/>
      <c r="C4" s="837"/>
      <c r="D4" s="837"/>
      <c r="E4" s="837"/>
      <c r="F4" s="837"/>
      <c r="G4" s="837"/>
      <c r="H4" s="837"/>
      <c r="I4" s="837"/>
      <c r="J4" s="837"/>
      <c r="K4" s="837"/>
    </row>
    <row r="5" spans="1:13" ht="18" customHeight="1" x14ac:dyDescent="0.25">
      <c r="A5" s="837" t="s">
        <v>1178</v>
      </c>
      <c r="B5" s="837"/>
      <c r="C5" s="837"/>
      <c r="D5" s="837"/>
      <c r="E5" s="837"/>
      <c r="F5" s="837"/>
      <c r="G5" s="837"/>
      <c r="H5" s="837"/>
      <c r="I5" s="837"/>
      <c r="J5" s="837"/>
      <c r="K5" s="837"/>
    </row>
    <row r="6" spans="1:13" ht="12" customHeight="1" x14ac:dyDescent="0.25">
      <c r="A6" s="14"/>
      <c r="B6" s="14"/>
      <c r="C6" s="14"/>
      <c r="D6" s="14"/>
      <c r="E6" s="14"/>
      <c r="F6" s="14"/>
      <c r="G6" s="14"/>
      <c r="H6" s="14"/>
      <c r="I6" s="14"/>
      <c r="J6" s="14"/>
      <c r="K6" s="14"/>
    </row>
    <row r="7" spans="1:13" ht="12.75" customHeight="1" x14ac:dyDescent="0.2"/>
    <row r="8" spans="1:13" s="15" customFormat="1" ht="18.75" customHeight="1" x14ac:dyDescent="0.25">
      <c r="A8" s="10" t="s">
        <v>366</v>
      </c>
      <c r="B8" s="10"/>
      <c r="C8" s="15">
        <v>2016</v>
      </c>
      <c r="D8" s="15">
        <v>2017</v>
      </c>
      <c r="E8" s="15">
        <v>2018</v>
      </c>
      <c r="F8" s="15">
        <v>2019</v>
      </c>
      <c r="G8" s="15">
        <v>2020</v>
      </c>
      <c r="H8" s="15">
        <v>2021</v>
      </c>
      <c r="I8" s="15">
        <v>2022</v>
      </c>
      <c r="J8" s="15" t="s">
        <v>2377</v>
      </c>
      <c r="K8" s="15" t="s">
        <v>2378</v>
      </c>
    </row>
    <row r="9" spans="1:13" ht="4.5" customHeight="1" thickBot="1" x14ac:dyDescent="0.25">
      <c r="A9" s="22"/>
      <c r="B9" s="22"/>
      <c r="C9" s="17"/>
      <c r="D9" s="17"/>
      <c r="E9" s="17"/>
      <c r="F9" s="17"/>
      <c r="G9" s="17"/>
      <c r="H9" s="17"/>
      <c r="I9" s="17"/>
      <c r="J9" s="17"/>
      <c r="K9" s="17"/>
    </row>
    <row r="10" spans="1:13" ht="4.5" customHeight="1" x14ac:dyDescent="0.2"/>
    <row r="11" spans="1:13" s="24" customFormat="1" ht="14.25" customHeight="1" x14ac:dyDescent="0.2">
      <c r="A11" s="839" t="s">
        <v>2405</v>
      </c>
      <c r="B11" s="839"/>
      <c r="C11" s="31">
        <v>306255</v>
      </c>
      <c r="D11" s="31">
        <v>327676</v>
      </c>
      <c r="E11" s="31">
        <v>326195</v>
      </c>
      <c r="F11" s="31">
        <v>335363</v>
      </c>
      <c r="G11" s="31">
        <v>419834</v>
      </c>
      <c r="H11" s="31">
        <v>402850</v>
      </c>
      <c r="I11" s="31">
        <v>552356</v>
      </c>
      <c r="J11" s="31">
        <v>696635</v>
      </c>
      <c r="K11" s="31">
        <v>774145</v>
      </c>
      <c r="M11" s="94"/>
    </row>
    <row r="12" spans="1:13" s="24" customFormat="1" ht="14.25" customHeight="1" x14ac:dyDescent="0.2">
      <c r="A12" s="839" t="s">
        <v>939</v>
      </c>
      <c r="B12" s="839"/>
      <c r="C12" s="31">
        <v>222086</v>
      </c>
      <c r="D12" s="31">
        <v>213204</v>
      </c>
      <c r="E12" s="31">
        <v>199403</v>
      </c>
      <c r="F12" s="31">
        <v>255877</v>
      </c>
      <c r="G12" s="31">
        <v>252107</v>
      </c>
      <c r="H12" s="31">
        <v>451958</v>
      </c>
      <c r="I12" s="31">
        <v>377917</v>
      </c>
      <c r="J12" s="31">
        <v>328790</v>
      </c>
      <c r="K12" s="31">
        <v>350594</v>
      </c>
      <c r="M12" s="94"/>
    </row>
    <row r="13" spans="1:13" s="24" customFormat="1" ht="14.25" customHeight="1" x14ac:dyDescent="0.2">
      <c r="A13" s="24" t="s">
        <v>940</v>
      </c>
      <c r="C13" s="31">
        <v>74449</v>
      </c>
      <c r="D13" s="31">
        <v>77464</v>
      </c>
      <c r="E13" s="31">
        <v>96834</v>
      </c>
      <c r="F13" s="31">
        <v>82665</v>
      </c>
      <c r="G13" s="31">
        <v>123326</v>
      </c>
      <c r="H13" s="31">
        <v>113878</v>
      </c>
      <c r="I13" s="31">
        <v>141087</v>
      </c>
      <c r="J13" s="31">
        <v>231805</v>
      </c>
      <c r="K13" s="31">
        <v>190953</v>
      </c>
      <c r="M13" s="94"/>
    </row>
    <row r="14" spans="1:13" s="24" customFormat="1" ht="14.25" customHeight="1" x14ac:dyDescent="0.2">
      <c r="A14" s="24" t="s">
        <v>943</v>
      </c>
      <c r="C14" s="31">
        <v>53439</v>
      </c>
      <c r="D14" s="31">
        <v>61683</v>
      </c>
      <c r="E14" s="31">
        <v>57677</v>
      </c>
      <c r="F14" s="31">
        <v>91536</v>
      </c>
      <c r="G14" s="31">
        <v>105047</v>
      </c>
      <c r="H14" s="31">
        <v>92359</v>
      </c>
      <c r="I14" s="31">
        <v>145123</v>
      </c>
      <c r="J14" s="31">
        <v>171015</v>
      </c>
      <c r="K14" s="31">
        <v>163247</v>
      </c>
      <c r="M14" s="94"/>
    </row>
    <row r="15" spans="1:13" s="24" customFormat="1" ht="14.25" customHeight="1" x14ac:dyDescent="0.2">
      <c r="A15" s="24" t="s">
        <v>942</v>
      </c>
      <c r="C15" s="31">
        <v>94713</v>
      </c>
      <c r="D15" s="31">
        <v>129060</v>
      </c>
      <c r="E15" s="31">
        <v>166002</v>
      </c>
      <c r="F15" s="31">
        <v>131077</v>
      </c>
      <c r="G15" s="31">
        <v>69001</v>
      </c>
      <c r="H15" s="31">
        <v>77928</v>
      </c>
      <c r="I15" s="31">
        <v>91224</v>
      </c>
      <c r="J15" s="31">
        <v>105617</v>
      </c>
      <c r="K15" s="31">
        <v>128388</v>
      </c>
    </row>
    <row r="16" spans="1:13" s="24" customFormat="1" ht="14.25" customHeight="1" x14ac:dyDescent="0.2">
      <c r="A16" s="24" t="s">
        <v>941</v>
      </c>
      <c r="C16" s="31">
        <v>85755</v>
      </c>
      <c r="D16" s="31">
        <v>145968</v>
      </c>
      <c r="E16" s="31">
        <v>181131</v>
      </c>
      <c r="F16" s="31">
        <v>121492</v>
      </c>
      <c r="G16" s="31">
        <v>39147</v>
      </c>
      <c r="H16" s="31">
        <v>55143</v>
      </c>
      <c r="I16" s="31">
        <v>58740</v>
      </c>
      <c r="J16" s="31">
        <v>57370</v>
      </c>
      <c r="K16" s="31">
        <v>64136</v>
      </c>
    </row>
    <row r="17" spans="1:11" s="24" customFormat="1" ht="14.25" customHeight="1" x14ac:dyDescent="0.2">
      <c r="A17" s="24" t="s">
        <v>2214</v>
      </c>
      <c r="C17" s="31">
        <v>42363</v>
      </c>
      <c r="D17" s="31">
        <v>30956</v>
      </c>
      <c r="E17" s="31">
        <v>24220</v>
      </c>
      <c r="F17" s="31">
        <v>22974</v>
      </c>
      <c r="G17" s="31">
        <v>47298</v>
      </c>
      <c r="H17" s="31">
        <v>48846</v>
      </c>
      <c r="I17" s="31">
        <v>77128</v>
      </c>
      <c r="J17" s="31">
        <v>77621</v>
      </c>
      <c r="K17" s="31">
        <v>60536</v>
      </c>
    </row>
    <row r="18" spans="1:11" s="24" customFormat="1" ht="14.25" customHeight="1" x14ac:dyDescent="0.2">
      <c r="A18" s="24" t="s">
        <v>776</v>
      </c>
      <c r="C18" s="31">
        <v>32901</v>
      </c>
      <c r="D18" s="31">
        <v>28807</v>
      </c>
      <c r="E18" s="31">
        <v>25792</v>
      </c>
      <c r="F18" s="31">
        <v>29712</v>
      </c>
      <c r="G18" s="31">
        <v>29751</v>
      </c>
      <c r="H18" s="31">
        <v>53093</v>
      </c>
      <c r="I18" s="31">
        <v>71468</v>
      </c>
      <c r="J18" s="31">
        <v>59008</v>
      </c>
      <c r="K18" s="31">
        <v>57195</v>
      </c>
    </row>
    <row r="19" spans="1:11" s="24" customFormat="1" ht="14.25" customHeight="1" x14ac:dyDescent="0.2">
      <c r="A19" s="24" t="s">
        <v>1644</v>
      </c>
      <c r="C19" s="31">
        <v>23559</v>
      </c>
      <c r="D19" s="31">
        <v>25323</v>
      </c>
      <c r="E19" s="31">
        <v>23106</v>
      </c>
      <c r="F19" s="31">
        <v>23198</v>
      </c>
      <c r="G19" s="31">
        <v>25148</v>
      </c>
      <c r="H19" s="31">
        <v>20876</v>
      </c>
      <c r="I19" s="31">
        <v>34412</v>
      </c>
      <c r="J19" s="31">
        <v>37938</v>
      </c>
      <c r="K19" s="31">
        <v>44743</v>
      </c>
    </row>
    <row r="20" spans="1:11" s="24" customFormat="1" ht="14.25" customHeight="1" x14ac:dyDescent="0.2">
      <c r="A20" s="24" t="s">
        <v>2404</v>
      </c>
      <c r="C20" s="31">
        <v>42537</v>
      </c>
      <c r="D20" s="31">
        <v>42138</v>
      </c>
      <c r="E20" s="31">
        <v>40964</v>
      </c>
      <c r="F20" s="31">
        <v>40655</v>
      </c>
      <c r="G20" s="31">
        <v>30678</v>
      </c>
      <c r="H20" s="31">
        <v>38765</v>
      </c>
      <c r="I20" s="31">
        <v>38624</v>
      </c>
      <c r="J20" s="31">
        <v>39323</v>
      </c>
      <c r="K20" s="31">
        <v>36391</v>
      </c>
    </row>
    <row r="21" spans="1:11" s="24" customFormat="1" ht="14.25" customHeight="1" x14ac:dyDescent="0.2">
      <c r="A21" s="24" t="s">
        <v>2406</v>
      </c>
      <c r="C21" s="31">
        <v>11360</v>
      </c>
      <c r="D21" s="31">
        <v>11240</v>
      </c>
      <c r="E21" s="31">
        <v>9642</v>
      </c>
      <c r="F21" s="31">
        <v>9667</v>
      </c>
      <c r="G21" s="31">
        <v>16342</v>
      </c>
      <c r="H21" s="31">
        <v>15299</v>
      </c>
      <c r="I21" s="31">
        <v>19676</v>
      </c>
      <c r="J21" s="31">
        <v>34249</v>
      </c>
      <c r="K21" s="31">
        <v>26857</v>
      </c>
    </row>
    <row r="22" spans="1:11" s="24" customFormat="1" ht="14.25" customHeight="1" x14ac:dyDescent="0.2">
      <c r="A22" s="24" t="s">
        <v>2215</v>
      </c>
      <c r="C22" s="31">
        <v>13239</v>
      </c>
      <c r="D22" s="31">
        <v>20834</v>
      </c>
      <c r="E22" s="31">
        <v>24104</v>
      </c>
      <c r="F22" s="12">
        <v>12256</v>
      </c>
      <c r="G22" s="31">
        <v>7770</v>
      </c>
      <c r="H22" s="31">
        <v>22759</v>
      </c>
      <c r="I22" s="31">
        <v>14733</v>
      </c>
      <c r="J22" s="31">
        <v>16031</v>
      </c>
      <c r="K22" s="31">
        <v>14619</v>
      </c>
    </row>
    <row r="23" spans="1:11" s="24" customFormat="1" ht="14.25" customHeight="1" x14ac:dyDescent="0.2">
      <c r="A23" s="24" t="s">
        <v>2407</v>
      </c>
      <c r="C23" s="31">
        <v>1518</v>
      </c>
      <c r="D23" s="31">
        <v>17105</v>
      </c>
      <c r="E23" s="31">
        <v>6679</v>
      </c>
      <c r="F23" s="31">
        <v>20991</v>
      </c>
      <c r="G23" s="31">
        <v>8075</v>
      </c>
      <c r="H23" s="31">
        <v>3351</v>
      </c>
      <c r="I23" s="31">
        <v>1415</v>
      </c>
      <c r="J23" s="31">
        <v>4000</v>
      </c>
      <c r="K23" s="31">
        <v>14475</v>
      </c>
    </row>
    <row r="24" spans="1:11" s="24" customFormat="1" ht="14.25" customHeight="1" x14ac:dyDescent="0.2">
      <c r="A24" s="24" t="s">
        <v>2216</v>
      </c>
      <c r="C24" s="31">
        <v>5531</v>
      </c>
      <c r="D24" s="31">
        <v>5016</v>
      </c>
      <c r="E24" s="31">
        <v>5981</v>
      </c>
      <c r="F24" s="31">
        <v>7865</v>
      </c>
      <c r="G24" s="31">
        <v>7962</v>
      </c>
      <c r="H24" s="31">
        <v>10435</v>
      </c>
      <c r="I24" s="31">
        <v>10182</v>
      </c>
      <c r="J24" s="31">
        <v>13849</v>
      </c>
      <c r="K24" s="31">
        <v>13532</v>
      </c>
    </row>
    <row r="25" spans="1:11" s="24" customFormat="1" ht="14.25" customHeight="1" x14ac:dyDescent="0.2">
      <c r="A25" s="24" t="s">
        <v>2217</v>
      </c>
      <c r="C25" s="31">
        <v>6549</v>
      </c>
      <c r="D25" s="31">
        <v>6585</v>
      </c>
      <c r="E25" s="31">
        <v>7851</v>
      </c>
      <c r="F25" s="31">
        <v>5429</v>
      </c>
      <c r="G25" s="31">
        <v>7244</v>
      </c>
      <c r="H25" s="31">
        <v>5406</v>
      </c>
      <c r="I25" s="31">
        <v>8533</v>
      </c>
      <c r="J25" s="31">
        <v>9903</v>
      </c>
      <c r="K25" s="31">
        <v>12358</v>
      </c>
    </row>
    <row r="26" spans="1:11" s="24" customFormat="1" ht="14.25" customHeight="1" x14ac:dyDescent="0.2">
      <c r="A26" s="24" t="s">
        <v>944</v>
      </c>
      <c r="C26" s="12">
        <v>239449</v>
      </c>
      <c r="D26" s="12">
        <v>175022</v>
      </c>
      <c r="E26" s="12">
        <v>189355</v>
      </c>
      <c r="F26" s="12">
        <v>300959</v>
      </c>
      <c r="G26" s="12">
        <v>319003</v>
      </c>
      <c r="H26" s="12">
        <v>281167</v>
      </c>
      <c r="I26" s="12">
        <v>346368</v>
      </c>
      <c r="J26" s="12">
        <v>452315</v>
      </c>
      <c r="K26" s="12">
        <v>565946.54799999995</v>
      </c>
    </row>
    <row r="27" spans="1:11" s="30" customFormat="1" ht="4.5" customHeight="1" x14ac:dyDescent="0.2">
      <c r="A27" s="536"/>
      <c r="B27" s="536"/>
      <c r="C27" s="740"/>
      <c r="D27" s="740"/>
      <c r="E27" s="740"/>
      <c r="F27" s="740"/>
      <c r="G27" s="740"/>
      <c r="H27" s="740"/>
      <c r="I27" s="740"/>
      <c r="J27" s="740"/>
      <c r="K27" s="740"/>
    </row>
    <row r="28" spans="1:11" s="30" customFormat="1" ht="15" customHeight="1" x14ac:dyDescent="0.25">
      <c r="A28" s="53" t="s">
        <v>1677</v>
      </c>
      <c r="B28" s="53"/>
      <c r="C28" s="50">
        <v>1255703</v>
      </c>
      <c r="D28" s="50">
        <v>1318081</v>
      </c>
      <c r="E28" s="50">
        <v>1384936</v>
      </c>
      <c r="F28" s="50">
        <v>1491716</v>
      </c>
      <c r="G28" s="50">
        <v>1507733</v>
      </c>
      <c r="H28" s="50">
        <v>1694113</v>
      </c>
      <c r="I28" s="50">
        <v>1988986</v>
      </c>
      <c r="J28" s="50">
        <v>2335469</v>
      </c>
      <c r="K28" s="50">
        <v>2518115.548</v>
      </c>
    </row>
    <row r="29" spans="1:11" s="37" customFormat="1" ht="12" customHeight="1" x14ac:dyDescent="0.2">
      <c r="A29" s="37" t="s">
        <v>1183</v>
      </c>
      <c r="C29" s="153">
        <v>1</v>
      </c>
      <c r="D29" s="153">
        <v>4.9675759315698009</v>
      </c>
      <c r="E29" s="153">
        <v>5.0721465524501186</v>
      </c>
      <c r="F29" s="153">
        <v>7.7101035715729793</v>
      </c>
      <c r="G29" s="153">
        <v>1.073729852062999</v>
      </c>
      <c r="H29" s="153">
        <v>12.361605138310306</v>
      </c>
      <c r="I29" s="153">
        <v>17.405745661594008</v>
      </c>
      <c r="J29" s="153">
        <v>17.42008239374233</v>
      </c>
      <c r="K29" s="153">
        <v>7.8205511612442713</v>
      </c>
    </row>
    <row r="30" spans="1:11" s="37" customFormat="1" ht="12" x14ac:dyDescent="0.2">
      <c r="C30" s="153"/>
      <c r="D30" s="153"/>
      <c r="E30" s="153"/>
      <c r="F30" s="153"/>
      <c r="G30" s="153"/>
      <c r="H30" s="153"/>
      <c r="I30" s="153"/>
      <c r="J30" s="153"/>
      <c r="K30" s="153"/>
    </row>
    <row r="31" spans="1:11" ht="14.25" x14ac:dyDescent="0.2">
      <c r="A31" s="128" t="s">
        <v>790</v>
      </c>
      <c r="B31" s="24"/>
      <c r="C31" s="42"/>
      <c r="D31" s="42"/>
      <c r="E31" s="42"/>
      <c r="F31" s="42"/>
      <c r="G31" s="42"/>
      <c r="H31" s="42"/>
      <c r="I31" s="42"/>
      <c r="J31" s="42"/>
      <c r="K31" s="42"/>
    </row>
    <row r="32" spans="1:11" ht="12.75" customHeight="1" x14ac:dyDescent="0.2">
      <c r="A32" s="128" t="s">
        <v>352</v>
      </c>
      <c r="C32" s="24"/>
    </row>
    <row r="33" spans="1:11" ht="12.75" customHeight="1" x14ac:dyDescent="0.2">
      <c r="A33" s="128"/>
      <c r="C33" s="24"/>
    </row>
    <row r="34" spans="1:11" ht="18" customHeight="1" x14ac:dyDescent="0.25">
      <c r="A34" s="837" t="s">
        <v>170</v>
      </c>
      <c r="B34" s="837"/>
      <c r="C34" s="837"/>
      <c r="D34" s="837"/>
      <c r="E34" s="837"/>
      <c r="F34" s="837"/>
      <c r="G34" s="837"/>
      <c r="H34" s="837"/>
      <c r="I34" s="837"/>
      <c r="J34" s="837"/>
      <c r="K34" s="837"/>
    </row>
    <row r="35" spans="1:11" ht="18" customHeight="1" x14ac:dyDescent="0.25">
      <c r="B35" s="14"/>
      <c r="D35" s="14"/>
      <c r="E35" s="14"/>
      <c r="F35" s="14"/>
      <c r="G35" s="14"/>
      <c r="H35" s="14"/>
      <c r="I35" s="14"/>
      <c r="J35" s="14"/>
    </row>
    <row r="36" spans="1:11" ht="18" customHeight="1" x14ac:dyDescent="0.25">
      <c r="A36" s="837" t="s">
        <v>141</v>
      </c>
      <c r="B36" s="837"/>
      <c r="C36" s="837"/>
      <c r="D36" s="837"/>
      <c r="E36" s="837"/>
      <c r="F36" s="837"/>
      <c r="G36" s="837"/>
      <c r="H36" s="837"/>
      <c r="I36" s="837"/>
      <c r="J36" s="837"/>
      <c r="K36" s="837"/>
    </row>
    <row r="37" spans="1:11" ht="18" customHeight="1" x14ac:dyDescent="0.25">
      <c r="A37" s="837" t="s">
        <v>2399</v>
      </c>
      <c r="B37" s="837"/>
      <c r="C37" s="837"/>
      <c r="D37" s="837"/>
      <c r="E37" s="837"/>
      <c r="F37" s="837"/>
      <c r="G37" s="837"/>
      <c r="H37" s="837"/>
      <c r="I37" s="837"/>
      <c r="J37" s="837"/>
      <c r="K37" s="837"/>
    </row>
    <row r="38" spans="1:11" ht="18" customHeight="1" x14ac:dyDescent="0.25">
      <c r="A38" s="837" t="s">
        <v>1178</v>
      </c>
      <c r="B38" s="837"/>
      <c r="C38" s="837"/>
      <c r="D38" s="837"/>
      <c r="E38" s="837"/>
      <c r="F38" s="837"/>
      <c r="G38" s="837"/>
      <c r="H38" s="837"/>
      <c r="I38" s="837"/>
      <c r="J38" s="837"/>
      <c r="K38" s="837"/>
    </row>
    <row r="39" spans="1:11" ht="12" customHeight="1" x14ac:dyDescent="0.25">
      <c r="B39" s="14"/>
      <c r="C39" s="14"/>
      <c r="D39" s="14"/>
      <c r="E39" s="14"/>
      <c r="F39" s="14"/>
      <c r="G39" s="14"/>
      <c r="H39" s="14"/>
      <c r="I39" s="14"/>
      <c r="J39" s="14"/>
      <c r="K39" s="14"/>
    </row>
    <row r="40" spans="1:11" ht="12.75" customHeight="1" x14ac:dyDescent="0.2"/>
    <row r="41" spans="1:11" ht="18.75" customHeight="1" x14ac:dyDescent="0.25">
      <c r="A41" s="10" t="s">
        <v>1660</v>
      </c>
      <c r="B41" s="10"/>
      <c r="C41" s="15">
        <v>2016</v>
      </c>
      <c r="D41" s="15">
        <v>2017</v>
      </c>
      <c r="E41" s="15">
        <v>2018</v>
      </c>
      <c r="F41" s="15">
        <v>2019</v>
      </c>
      <c r="G41" s="15">
        <v>2020</v>
      </c>
      <c r="H41" s="15">
        <v>2021</v>
      </c>
      <c r="I41" s="15">
        <v>2022</v>
      </c>
      <c r="J41" s="15" t="s">
        <v>2377</v>
      </c>
      <c r="K41" s="15" t="s">
        <v>2378</v>
      </c>
    </row>
    <row r="42" spans="1:11" ht="4.5" customHeight="1" thickBot="1" x14ac:dyDescent="0.25">
      <c r="A42" s="22"/>
      <c r="B42" s="22"/>
      <c r="C42" s="17"/>
      <c r="D42" s="17"/>
      <c r="E42" s="17"/>
      <c r="F42" s="17"/>
      <c r="G42" s="17"/>
      <c r="H42" s="17"/>
      <c r="I42" s="17"/>
      <c r="J42" s="17"/>
      <c r="K42" s="17"/>
    </row>
    <row r="43" spans="1:11" ht="4.5" customHeight="1" x14ac:dyDescent="0.2"/>
    <row r="44" spans="1:11" ht="14.25" customHeight="1" x14ac:dyDescent="0.2">
      <c r="A44" s="839" t="s">
        <v>2422</v>
      </c>
      <c r="B44" s="839"/>
      <c r="C44" s="31">
        <v>283677</v>
      </c>
      <c r="D44" s="31">
        <v>313366</v>
      </c>
      <c r="E44" s="31">
        <v>305389</v>
      </c>
      <c r="F44" s="31">
        <v>311204</v>
      </c>
      <c r="G44" s="31">
        <v>375843</v>
      </c>
      <c r="H44" s="31">
        <v>364551</v>
      </c>
      <c r="I44" s="31">
        <v>486993</v>
      </c>
      <c r="J44" s="31">
        <v>641927</v>
      </c>
      <c r="K44" s="31">
        <v>714013</v>
      </c>
    </row>
    <row r="45" spans="1:11" ht="14.25" customHeight="1" x14ac:dyDescent="0.2">
      <c r="A45" s="839" t="s">
        <v>2408</v>
      </c>
      <c r="B45" s="839"/>
      <c r="C45" s="31">
        <v>137911</v>
      </c>
      <c r="D45" s="31">
        <v>122355</v>
      </c>
      <c r="E45" s="31">
        <v>121149</v>
      </c>
      <c r="F45" s="31">
        <v>173178</v>
      </c>
      <c r="G45" s="31">
        <v>162460</v>
      </c>
      <c r="H45" s="31">
        <v>266746</v>
      </c>
      <c r="I45" s="31">
        <v>204410</v>
      </c>
      <c r="J45" s="31">
        <v>174912</v>
      </c>
      <c r="K45" s="31">
        <v>222024</v>
      </c>
    </row>
    <row r="46" spans="1:11" ht="14.25" customHeight="1" x14ac:dyDescent="0.2">
      <c r="A46" s="24" t="s">
        <v>2409</v>
      </c>
      <c r="B46" s="24"/>
      <c r="C46" s="31">
        <v>68851</v>
      </c>
      <c r="D46" s="31">
        <v>71934</v>
      </c>
      <c r="E46" s="31">
        <v>90723</v>
      </c>
      <c r="F46" s="31">
        <v>76698</v>
      </c>
      <c r="G46" s="31">
        <v>116704</v>
      </c>
      <c r="H46" s="31">
        <v>109919</v>
      </c>
      <c r="I46" s="31">
        <v>139403</v>
      </c>
      <c r="J46" s="31">
        <v>228831</v>
      </c>
      <c r="K46" s="31">
        <v>188499</v>
      </c>
    </row>
    <row r="47" spans="1:11" ht="14.25" customHeight="1" x14ac:dyDescent="0.2">
      <c r="A47" s="24" t="s">
        <v>2410</v>
      </c>
      <c r="B47" s="24"/>
      <c r="C47" s="31">
        <v>56076</v>
      </c>
      <c r="D47" s="31">
        <v>50117</v>
      </c>
      <c r="E47" s="31">
        <v>68378</v>
      </c>
      <c r="F47" s="31">
        <v>74410</v>
      </c>
      <c r="G47" s="31">
        <v>63753</v>
      </c>
      <c r="H47" s="31">
        <v>64699</v>
      </c>
      <c r="I47" s="31">
        <v>80643</v>
      </c>
      <c r="J47" s="31">
        <v>106181</v>
      </c>
      <c r="K47" s="31">
        <v>133816</v>
      </c>
    </row>
    <row r="48" spans="1:11" ht="14.25" customHeight="1" x14ac:dyDescent="0.2">
      <c r="A48" s="24" t="s">
        <v>2411</v>
      </c>
      <c r="B48" s="24"/>
      <c r="C48" s="31"/>
      <c r="D48" s="31"/>
      <c r="E48" s="31"/>
      <c r="F48" s="31"/>
      <c r="G48" s="31"/>
      <c r="H48" s="31"/>
      <c r="I48" s="31">
        <v>88723</v>
      </c>
      <c r="J48" s="31">
        <v>107264</v>
      </c>
      <c r="K48" s="31">
        <v>107394</v>
      </c>
    </row>
    <row r="49" spans="1:11" ht="14.25" customHeight="1" x14ac:dyDescent="0.2">
      <c r="A49" s="24" t="s">
        <v>2412</v>
      </c>
      <c r="B49" s="24"/>
      <c r="C49" s="31">
        <v>66168</v>
      </c>
      <c r="D49" s="31">
        <v>60962</v>
      </c>
      <c r="E49" s="31">
        <v>41665</v>
      </c>
      <c r="F49" s="31">
        <v>52451</v>
      </c>
      <c r="G49" s="31">
        <v>49926</v>
      </c>
      <c r="H49" s="31">
        <v>115249</v>
      </c>
      <c r="I49" s="31">
        <v>75210</v>
      </c>
      <c r="J49" s="31">
        <v>75413</v>
      </c>
      <c r="K49" s="31">
        <v>70534</v>
      </c>
    </row>
    <row r="50" spans="1:11" ht="14.25" customHeight="1" x14ac:dyDescent="0.2">
      <c r="A50" s="24" t="s">
        <v>2413</v>
      </c>
      <c r="B50" s="24"/>
      <c r="C50" s="31">
        <v>22365</v>
      </c>
      <c r="D50" s="31">
        <v>14177</v>
      </c>
      <c r="E50" s="31">
        <v>20634</v>
      </c>
      <c r="F50" s="31">
        <v>24081</v>
      </c>
      <c r="G50" s="31">
        <v>43891</v>
      </c>
      <c r="H50" s="31">
        <v>38174</v>
      </c>
      <c r="I50" s="31">
        <v>61444</v>
      </c>
      <c r="J50" s="31">
        <v>54063</v>
      </c>
      <c r="K50" s="31">
        <v>60021</v>
      </c>
    </row>
    <row r="51" spans="1:11" ht="14.25" customHeight="1" x14ac:dyDescent="0.2">
      <c r="A51" s="24" t="s">
        <v>2414</v>
      </c>
      <c r="B51" s="24"/>
      <c r="C51" s="31">
        <v>22720</v>
      </c>
      <c r="D51" s="31">
        <v>22090</v>
      </c>
      <c r="E51" s="31">
        <v>19597</v>
      </c>
      <c r="F51" s="31">
        <v>20835</v>
      </c>
      <c r="G51" s="31">
        <v>21326</v>
      </c>
      <c r="H51" s="31">
        <v>17840</v>
      </c>
      <c r="I51" s="31">
        <v>33564</v>
      </c>
      <c r="J51" s="31">
        <v>36859</v>
      </c>
      <c r="K51" s="31">
        <v>43647</v>
      </c>
    </row>
    <row r="52" spans="1:11" ht="14.25" customHeight="1" x14ac:dyDescent="0.2">
      <c r="A52" s="24" t="s">
        <v>2415</v>
      </c>
      <c r="B52" s="24"/>
      <c r="C52" s="31"/>
      <c r="D52" s="31"/>
      <c r="E52" s="31"/>
      <c r="F52" s="31"/>
      <c r="G52" s="31"/>
      <c r="H52" s="31"/>
      <c r="I52" s="31">
        <v>43</v>
      </c>
      <c r="J52" s="31">
        <v>14841</v>
      </c>
      <c r="K52" s="31">
        <v>43382</v>
      </c>
    </row>
    <row r="53" spans="1:11" ht="14.25" customHeight="1" x14ac:dyDescent="0.2">
      <c r="A53" s="24" t="s">
        <v>2416</v>
      </c>
      <c r="B53" s="24"/>
      <c r="C53" s="31">
        <v>10046</v>
      </c>
      <c r="D53" s="31">
        <v>10494</v>
      </c>
      <c r="E53" s="31">
        <v>11782</v>
      </c>
      <c r="F53" s="31">
        <v>13968</v>
      </c>
      <c r="G53" s="31">
        <v>8371</v>
      </c>
      <c r="H53" s="31">
        <v>22538</v>
      </c>
      <c r="I53" s="31">
        <v>37266</v>
      </c>
      <c r="J53" s="31">
        <v>38799</v>
      </c>
      <c r="K53" s="31">
        <v>36713</v>
      </c>
    </row>
    <row r="54" spans="1:11" ht="14.25" customHeight="1" x14ac:dyDescent="0.2">
      <c r="A54" s="24" t="s">
        <v>2417</v>
      </c>
      <c r="B54" s="24"/>
      <c r="C54" s="31">
        <v>42538</v>
      </c>
      <c r="D54" s="31">
        <v>42147</v>
      </c>
      <c r="E54" s="31">
        <v>40976</v>
      </c>
      <c r="F54" s="31">
        <v>40657</v>
      </c>
      <c r="G54" s="31">
        <v>30681</v>
      </c>
      <c r="H54" s="31">
        <v>38764</v>
      </c>
      <c r="I54" s="31">
        <v>38682</v>
      </c>
      <c r="J54" s="31">
        <v>39349</v>
      </c>
      <c r="K54" s="31">
        <v>36409</v>
      </c>
    </row>
    <row r="55" spans="1:11" ht="14.25" customHeight="1" x14ac:dyDescent="0.2">
      <c r="A55" s="24" t="s">
        <v>2418</v>
      </c>
      <c r="B55" s="24"/>
      <c r="C55" s="31">
        <v>70618</v>
      </c>
      <c r="D55" s="31">
        <v>125940</v>
      </c>
      <c r="E55" s="31">
        <v>149582</v>
      </c>
      <c r="F55" s="31">
        <v>104297</v>
      </c>
      <c r="G55" s="31">
        <v>24725</v>
      </c>
      <c r="H55" s="31">
        <v>31729</v>
      </c>
      <c r="I55" s="31">
        <v>42184</v>
      </c>
      <c r="J55" s="31">
        <v>29721</v>
      </c>
      <c r="K55" s="31">
        <v>31278</v>
      </c>
    </row>
    <row r="56" spans="1:11" ht="14.25" customHeight="1" x14ac:dyDescent="0.2">
      <c r="A56" s="24" t="s">
        <v>2419</v>
      </c>
      <c r="B56" s="24"/>
      <c r="C56" s="31">
        <v>2166</v>
      </c>
      <c r="D56" s="31">
        <v>6814</v>
      </c>
      <c r="E56" s="31">
        <v>7901</v>
      </c>
      <c r="F56" s="31">
        <v>3144</v>
      </c>
      <c r="G56" s="31">
        <v>12260</v>
      </c>
      <c r="H56" s="31">
        <v>31178</v>
      </c>
      <c r="I56" s="31">
        <v>44338</v>
      </c>
      <c r="J56" s="31">
        <v>35411</v>
      </c>
      <c r="K56" s="31">
        <v>31126</v>
      </c>
    </row>
    <row r="57" spans="1:11" ht="14.25" customHeight="1" x14ac:dyDescent="0.2">
      <c r="A57" s="24" t="s">
        <v>2420</v>
      </c>
      <c r="B57" s="24"/>
      <c r="C57" s="31">
        <v>7140</v>
      </c>
      <c r="D57" s="31">
        <v>7546</v>
      </c>
      <c r="E57" s="31">
        <v>8064</v>
      </c>
      <c r="F57" s="31">
        <v>6549</v>
      </c>
      <c r="G57" s="31">
        <v>13179</v>
      </c>
      <c r="H57" s="31">
        <v>18815</v>
      </c>
      <c r="I57" s="31">
        <v>14407</v>
      </c>
      <c r="J57" s="31">
        <v>18794</v>
      </c>
      <c r="K57" s="31">
        <v>30729</v>
      </c>
    </row>
    <row r="58" spans="1:11" ht="14.25" customHeight="1" x14ac:dyDescent="0.2">
      <c r="A58" s="839" t="s">
        <v>2421</v>
      </c>
      <c r="B58" s="839"/>
      <c r="C58" s="31">
        <v>11360</v>
      </c>
      <c r="D58" s="31">
        <v>11240</v>
      </c>
      <c r="E58" s="31">
        <v>9642</v>
      </c>
      <c r="F58" s="31">
        <v>9667</v>
      </c>
      <c r="G58" s="31">
        <v>16342</v>
      </c>
      <c r="H58" s="31">
        <v>15299</v>
      </c>
      <c r="I58" s="31">
        <v>19676</v>
      </c>
      <c r="J58" s="31">
        <v>34249</v>
      </c>
      <c r="K58" s="31">
        <v>26857</v>
      </c>
    </row>
    <row r="59" spans="1:11" ht="14.25" customHeight="1" x14ac:dyDescent="0.2">
      <c r="A59" s="24" t="s">
        <v>944</v>
      </c>
      <c r="B59" s="24"/>
      <c r="C59" s="12">
        <v>454067</v>
      </c>
      <c r="D59" s="12">
        <v>458899</v>
      </c>
      <c r="E59" s="12">
        <v>489454</v>
      </c>
      <c r="F59" s="12">
        <v>580577</v>
      </c>
      <c r="G59" s="12">
        <v>568272</v>
      </c>
      <c r="H59" s="12">
        <v>558612</v>
      </c>
      <c r="I59" s="12">
        <v>622000</v>
      </c>
      <c r="J59" s="12">
        <v>698855</v>
      </c>
      <c r="K59" s="12">
        <v>741673.54799999995</v>
      </c>
    </row>
    <row r="60" spans="1:11" ht="4.5" customHeight="1" x14ac:dyDescent="0.2">
      <c r="A60" s="536"/>
      <c r="B60" s="536"/>
      <c r="C60" s="740"/>
      <c r="D60" s="740"/>
      <c r="E60" s="740"/>
      <c r="F60" s="740"/>
      <c r="G60" s="740"/>
      <c r="H60" s="740"/>
      <c r="I60" s="740"/>
      <c r="J60" s="740"/>
      <c r="K60" s="740"/>
    </row>
    <row r="61" spans="1:11" ht="15" customHeight="1" x14ac:dyDescent="0.25">
      <c r="A61" s="53" t="s">
        <v>1677</v>
      </c>
      <c r="B61" s="53"/>
      <c r="C61" s="50">
        <v>1255703</v>
      </c>
      <c r="D61" s="50">
        <v>1318081</v>
      </c>
      <c r="E61" s="50">
        <v>1384936</v>
      </c>
      <c r="F61" s="50">
        <v>1491716</v>
      </c>
      <c r="G61" s="50">
        <v>1507733</v>
      </c>
      <c r="H61" s="50">
        <v>1694113</v>
      </c>
      <c r="I61" s="50">
        <v>1988986</v>
      </c>
      <c r="J61" s="50">
        <v>2335469</v>
      </c>
      <c r="K61" s="50">
        <v>2518115.548</v>
      </c>
    </row>
    <row r="62" spans="1:11" ht="12" customHeight="1" x14ac:dyDescent="0.2">
      <c r="A62" s="37" t="s">
        <v>1183</v>
      </c>
      <c r="B62" s="37"/>
      <c r="C62" s="153">
        <v>1</v>
      </c>
      <c r="D62" s="153">
        <v>4.9675759315698009</v>
      </c>
      <c r="E62" s="153">
        <v>5.0721465524501186</v>
      </c>
      <c r="F62" s="153">
        <v>7.7101035715729793</v>
      </c>
      <c r="G62" s="153">
        <v>1.073729852062999</v>
      </c>
      <c r="H62" s="153">
        <v>12.361605138310306</v>
      </c>
      <c r="I62" s="153">
        <v>17.405745661594008</v>
      </c>
      <c r="J62" s="153">
        <v>17.42008239374233</v>
      </c>
      <c r="K62" s="153">
        <v>7.8205511612442713</v>
      </c>
    </row>
    <row r="63" spans="1:11" x14ac:dyDescent="0.2">
      <c r="A63" s="37"/>
      <c r="B63" s="37"/>
      <c r="C63" s="153"/>
      <c r="D63" s="153"/>
      <c r="E63" s="153"/>
      <c r="F63" s="153"/>
      <c r="G63" s="153"/>
      <c r="H63" s="153"/>
      <c r="I63" s="153"/>
      <c r="J63" s="153"/>
      <c r="K63" s="153"/>
    </row>
    <row r="64" spans="1:11" ht="14.25" x14ac:dyDescent="0.2">
      <c r="A64" s="128" t="s">
        <v>790</v>
      </c>
      <c r="B64" s="24"/>
      <c r="C64" s="42"/>
      <c r="D64" s="42"/>
      <c r="E64" s="42"/>
      <c r="F64" s="42"/>
      <c r="G64" s="42"/>
      <c r="H64" s="42"/>
      <c r="I64" s="42"/>
      <c r="J64" s="42"/>
      <c r="K64" s="42"/>
    </row>
    <row r="65" spans="1:11" ht="14.25" x14ac:dyDescent="0.2">
      <c r="A65" s="128" t="s">
        <v>352</v>
      </c>
      <c r="C65" s="24"/>
    </row>
    <row r="67" spans="1:11" ht="59.25" customHeight="1" x14ac:dyDescent="0.2">
      <c r="A67" s="880" t="s">
        <v>1645</v>
      </c>
      <c r="B67" s="880"/>
      <c r="C67" s="880"/>
      <c r="D67" s="880"/>
      <c r="E67" s="880"/>
      <c r="F67" s="880"/>
      <c r="G67" s="880"/>
      <c r="H67" s="880"/>
      <c r="I67" s="880"/>
      <c r="J67" s="880"/>
      <c r="K67" s="880"/>
    </row>
    <row r="68" spans="1:11" ht="14.25" x14ac:dyDescent="0.2">
      <c r="A68" s="128"/>
      <c r="C68" s="24"/>
    </row>
    <row r="69" spans="1:11" ht="14.25" x14ac:dyDescent="0.2">
      <c r="A69" s="838" t="s">
        <v>1584</v>
      </c>
      <c r="B69" s="838"/>
      <c r="C69" s="838"/>
      <c r="D69" s="838"/>
      <c r="E69" s="838"/>
      <c r="F69" s="838"/>
      <c r="G69" s="838"/>
      <c r="H69" s="534"/>
    </row>
    <row r="70" spans="1:11" ht="14.25" x14ac:dyDescent="0.2">
      <c r="A70" s="24"/>
    </row>
  </sheetData>
  <mergeCells count="15">
    <mergeCell ref="A58:B58"/>
    <mergeCell ref="A69:G69"/>
    <mergeCell ref="A1:K1"/>
    <mergeCell ref="A3:K3"/>
    <mergeCell ref="A4:K4"/>
    <mergeCell ref="A5:K5"/>
    <mergeCell ref="A11:B11"/>
    <mergeCell ref="A12:B12"/>
    <mergeCell ref="A67:K67"/>
    <mergeCell ref="A34:K34"/>
    <mergeCell ref="A36:K36"/>
    <mergeCell ref="A37:K37"/>
    <mergeCell ref="A38:K38"/>
    <mergeCell ref="A44:B44"/>
    <mergeCell ref="A45:B45"/>
  </mergeCells>
  <phoneticPr fontId="17" type="noConversion"/>
  <hyperlinks>
    <hyperlink ref="A69" r:id="rId1" xr:uid="{00000000-0004-0000-2E00-000000000000}"/>
  </hyperlinks>
  <printOptions horizontalCentered="1"/>
  <pageMargins left="0.74803149606299202" right="0.74803149606299202" top="0.98425196850393704" bottom="0.98425196850393704" header="0.511811023622047" footer="0.511811023622047"/>
  <pageSetup scale="61" firstPageNumber="29" orientation="portrait" useFirstPageNumber="1" r:id="rId2"/>
  <headerFooter differentFirst="1" alignWithMargins="0"/>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5">
    <tabColor theme="8" tint="0.39997558519241921"/>
    <pageSetUpPr fitToPage="1"/>
  </sheetPr>
  <dimension ref="A1:I48"/>
  <sheetViews>
    <sheetView topLeftCell="A25" zoomScaleNormal="100" workbookViewId="0">
      <selection activeCell="F43" sqref="F43"/>
    </sheetView>
  </sheetViews>
  <sheetFormatPr defaultRowHeight="12.75" x14ac:dyDescent="0.2"/>
  <cols>
    <col min="1" max="1" width="43.85546875" customWidth="1"/>
    <col min="2" max="3" width="10.42578125" customWidth="1"/>
    <col min="4" max="8" width="10.28515625" customWidth="1"/>
  </cols>
  <sheetData>
    <row r="1" spans="1:9" ht="18" x14ac:dyDescent="0.25">
      <c r="A1" s="837" t="s">
        <v>171</v>
      </c>
      <c r="B1" s="837"/>
      <c r="C1" s="837"/>
      <c r="D1" s="837"/>
      <c r="E1" s="837"/>
      <c r="F1" s="837"/>
      <c r="G1" s="837"/>
      <c r="H1" s="837"/>
    </row>
    <row r="2" spans="1:9" ht="18" x14ac:dyDescent="0.25">
      <c r="A2" s="25"/>
      <c r="B2" s="25"/>
      <c r="C2" s="25"/>
    </row>
    <row r="3" spans="1:9" ht="18" x14ac:dyDescent="0.25">
      <c r="A3" s="837" t="s">
        <v>2599</v>
      </c>
      <c r="B3" s="837"/>
      <c r="C3" s="837"/>
      <c r="D3" s="837"/>
      <c r="E3" s="837"/>
      <c r="F3" s="837"/>
      <c r="G3" s="837"/>
      <c r="H3" s="837"/>
    </row>
    <row r="4" spans="1:9" ht="18" x14ac:dyDescent="0.25">
      <c r="A4" s="837" t="s">
        <v>157</v>
      </c>
      <c r="B4" s="837"/>
      <c r="C4" s="837"/>
      <c r="D4" s="837"/>
      <c r="E4" s="837"/>
      <c r="F4" s="837"/>
      <c r="G4" s="837"/>
      <c r="H4" s="837"/>
    </row>
    <row r="5" spans="1:9" ht="18" x14ac:dyDescent="0.25">
      <c r="A5" s="837" t="s">
        <v>381</v>
      </c>
      <c r="B5" s="837"/>
      <c r="C5" s="837"/>
      <c r="D5" s="837"/>
      <c r="E5" s="837"/>
      <c r="F5" s="837"/>
      <c r="G5" s="837"/>
      <c r="H5" s="837"/>
    </row>
    <row r="6" spans="1:9" ht="18" x14ac:dyDescent="0.25">
      <c r="A6" s="837" t="s">
        <v>1178</v>
      </c>
      <c r="B6" s="837"/>
      <c r="C6" s="837"/>
      <c r="D6" s="837"/>
      <c r="E6" s="837"/>
      <c r="F6" s="837"/>
      <c r="G6" s="837"/>
      <c r="H6" s="837"/>
    </row>
    <row r="9" spans="1:9" s="26" customFormat="1" ht="15.75" x14ac:dyDescent="0.25">
      <c r="A9" s="26" t="s">
        <v>367</v>
      </c>
      <c r="B9" s="375" t="s">
        <v>1855</v>
      </c>
      <c r="C9" s="375" t="s">
        <v>2523</v>
      </c>
      <c r="D9" s="375" t="s">
        <v>2524</v>
      </c>
      <c r="E9" s="375" t="s">
        <v>2525</v>
      </c>
      <c r="F9" s="375" t="s">
        <v>2526</v>
      </c>
      <c r="G9" s="375" t="s">
        <v>2527</v>
      </c>
      <c r="H9" s="375" t="s">
        <v>2528</v>
      </c>
    </row>
    <row r="10" spans="1:9" ht="4.5" customHeight="1" thickBot="1" x14ac:dyDescent="0.25">
      <c r="A10" s="22"/>
      <c r="B10" s="22"/>
      <c r="C10" s="22"/>
      <c r="D10" s="22"/>
      <c r="E10" s="22"/>
      <c r="F10" s="22"/>
      <c r="G10" s="22"/>
      <c r="H10" s="22"/>
    </row>
    <row r="11" spans="1:9" ht="4.5" customHeight="1" x14ac:dyDescent="0.2"/>
    <row r="12" spans="1:9" s="24" customFormat="1" ht="15" x14ac:dyDescent="0.25">
      <c r="A12" s="28" t="s">
        <v>1807</v>
      </c>
      <c r="B12" s="610">
        <v>1338331</v>
      </c>
      <c r="C12" s="610">
        <v>1513920</v>
      </c>
      <c r="D12" s="610">
        <v>1514847</v>
      </c>
      <c r="E12" s="610">
        <v>1770238</v>
      </c>
      <c r="F12" s="610">
        <v>2080325</v>
      </c>
      <c r="G12" s="610">
        <v>2299176</v>
      </c>
      <c r="H12" s="610">
        <v>2434306</v>
      </c>
      <c r="I12" s="245"/>
    </row>
    <row r="13" spans="1:9" s="28" customFormat="1" ht="15" x14ac:dyDescent="0.25">
      <c r="A13" s="24" t="s">
        <v>1940</v>
      </c>
      <c r="B13" s="592" t="s">
        <v>1070</v>
      </c>
      <c r="C13" s="592" t="s">
        <v>1070</v>
      </c>
      <c r="D13" s="592">
        <v>1071791</v>
      </c>
      <c r="E13" s="592">
        <v>1316628</v>
      </c>
      <c r="F13" s="592" t="s">
        <v>1070</v>
      </c>
      <c r="G13" s="592" t="s">
        <v>1070</v>
      </c>
      <c r="H13" s="592" t="s">
        <v>1070</v>
      </c>
      <c r="I13" s="355"/>
    </row>
    <row r="14" spans="1:9" s="28" customFormat="1" ht="15" x14ac:dyDescent="0.25">
      <c r="A14" s="37" t="s">
        <v>1946</v>
      </c>
      <c r="B14" s="583" t="s">
        <v>1070</v>
      </c>
      <c r="C14" s="583" t="s">
        <v>1070</v>
      </c>
      <c r="D14" s="583" t="s">
        <v>1070</v>
      </c>
      <c r="E14" s="583" t="s">
        <v>1070</v>
      </c>
      <c r="F14" s="583" t="s">
        <v>1070</v>
      </c>
      <c r="G14" s="583" t="s">
        <v>1070</v>
      </c>
      <c r="H14" s="611" t="s">
        <v>1070</v>
      </c>
      <c r="I14" s="355"/>
    </row>
    <row r="15" spans="1:9" s="28" customFormat="1" ht="15" x14ac:dyDescent="0.25">
      <c r="A15" s="37" t="s">
        <v>1941</v>
      </c>
      <c r="B15" s="583" t="s">
        <v>1070</v>
      </c>
      <c r="C15" s="583" t="s">
        <v>1070</v>
      </c>
      <c r="D15" s="583" t="s">
        <v>1070</v>
      </c>
      <c r="E15" s="611" t="s">
        <v>1070</v>
      </c>
      <c r="F15" s="611" t="s">
        <v>1070</v>
      </c>
      <c r="G15" s="611" t="s">
        <v>1070</v>
      </c>
      <c r="H15" s="611" t="s">
        <v>1070</v>
      </c>
      <c r="I15" s="355"/>
    </row>
    <row r="16" spans="1:9" s="24" customFormat="1" ht="14.25" x14ac:dyDescent="0.2">
      <c r="A16" s="24" t="s">
        <v>2072</v>
      </c>
      <c r="B16" s="592" t="s">
        <v>1070</v>
      </c>
      <c r="C16" s="592" t="s">
        <v>1070</v>
      </c>
      <c r="D16" s="592" t="s">
        <v>1070</v>
      </c>
      <c r="E16" s="592" t="s">
        <v>1070</v>
      </c>
      <c r="F16" s="592" t="s">
        <v>1070</v>
      </c>
      <c r="G16" s="592" t="s">
        <v>1070</v>
      </c>
      <c r="H16" s="592" t="s">
        <v>1070</v>
      </c>
      <c r="I16" s="245"/>
    </row>
    <row r="17" spans="1:9" s="24" customFormat="1" ht="14.25" x14ac:dyDescent="0.2">
      <c r="A17" s="24" t="s">
        <v>1942</v>
      </c>
      <c r="B17" s="592" t="s">
        <v>1070</v>
      </c>
      <c r="C17" s="592" t="s">
        <v>1070</v>
      </c>
      <c r="D17" s="592" t="s">
        <v>1070</v>
      </c>
      <c r="E17" s="592" t="s">
        <v>1070</v>
      </c>
      <c r="F17" s="592" t="s">
        <v>1070</v>
      </c>
      <c r="G17" s="592" t="s">
        <v>1070</v>
      </c>
      <c r="H17" s="592" t="s">
        <v>1070</v>
      </c>
      <c r="I17" s="245"/>
    </row>
    <row r="18" spans="1:9" s="24" customFormat="1" ht="15" x14ac:dyDescent="0.25">
      <c r="A18" s="28" t="s">
        <v>1808</v>
      </c>
      <c r="B18" s="610">
        <v>649782</v>
      </c>
      <c r="C18" s="610">
        <v>815634</v>
      </c>
      <c r="D18" s="610">
        <v>711292</v>
      </c>
      <c r="E18" s="610">
        <v>805781</v>
      </c>
      <c r="F18" s="610">
        <v>1037296</v>
      </c>
      <c r="G18" s="610">
        <v>1094539</v>
      </c>
      <c r="H18" s="610">
        <v>1211669</v>
      </c>
      <c r="I18" s="245"/>
    </row>
    <row r="19" spans="1:9" s="24" customFormat="1" ht="14.25" x14ac:dyDescent="0.2">
      <c r="A19" s="24" t="s">
        <v>1943</v>
      </c>
      <c r="B19" s="12" t="s">
        <v>1070</v>
      </c>
      <c r="C19" s="12" t="s">
        <v>1070</v>
      </c>
      <c r="D19" s="12" t="s">
        <v>1070</v>
      </c>
      <c r="E19" s="12" t="s">
        <v>1070</v>
      </c>
      <c r="F19" s="12" t="s">
        <v>1070</v>
      </c>
      <c r="G19" s="12" t="s">
        <v>1070</v>
      </c>
      <c r="H19" s="12">
        <v>77368</v>
      </c>
    </row>
    <row r="20" spans="1:9" s="24" customFormat="1" ht="14.25" x14ac:dyDescent="0.2">
      <c r="A20" s="24" t="s">
        <v>1944</v>
      </c>
      <c r="B20" s="12" t="s">
        <v>1070</v>
      </c>
      <c r="C20" s="12" t="s">
        <v>1070</v>
      </c>
      <c r="D20" s="12" t="s">
        <v>1070</v>
      </c>
      <c r="E20" s="12" t="s">
        <v>1070</v>
      </c>
      <c r="F20" s="12" t="s">
        <v>1070</v>
      </c>
      <c r="G20" s="12" t="s">
        <v>1070</v>
      </c>
      <c r="H20" s="12" t="s">
        <v>1070</v>
      </c>
      <c r="I20" s="245"/>
    </row>
    <row r="21" spans="1:9" s="24" customFormat="1" ht="14.25" x14ac:dyDescent="0.2">
      <c r="A21" s="24" t="s">
        <v>1945</v>
      </c>
      <c r="B21" s="12" t="s">
        <v>1070</v>
      </c>
      <c r="C21" s="12" t="s">
        <v>1070</v>
      </c>
      <c r="D21" s="12" t="s">
        <v>1070</v>
      </c>
      <c r="E21" s="12" t="s">
        <v>1070</v>
      </c>
      <c r="F21" s="12" t="s">
        <v>1070</v>
      </c>
      <c r="G21" s="12" t="s">
        <v>1070</v>
      </c>
      <c r="H21" s="12" t="s">
        <v>1070</v>
      </c>
    </row>
    <row r="22" spans="1:9" s="24" customFormat="1" ht="4.5" customHeight="1" x14ac:dyDescent="0.2">
      <c r="B22" s="92"/>
      <c r="C22" s="92"/>
      <c r="D22" s="92"/>
      <c r="E22" s="92"/>
      <c r="F22" s="92"/>
      <c r="G22" s="92"/>
      <c r="H22" s="92"/>
    </row>
    <row r="23" spans="1:9" s="28" customFormat="1" ht="15" x14ac:dyDescent="0.25">
      <c r="A23" s="28" t="s">
        <v>1101</v>
      </c>
      <c r="B23" s="44">
        <v>1988114</v>
      </c>
      <c r="C23" s="44">
        <v>2329553</v>
      </c>
      <c r="D23" s="44">
        <v>2226138</v>
      </c>
      <c r="E23" s="44">
        <v>2576021</v>
      </c>
      <c r="F23" s="44">
        <v>3117623</v>
      </c>
      <c r="G23" s="44">
        <v>3393714</v>
      </c>
      <c r="H23" s="44">
        <v>3645977</v>
      </c>
    </row>
    <row r="24" spans="1:9" s="37" customFormat="1" ht="12" x14ac:dyDescent="0.2">
      <c r="A24" s="37" t="s">
        <v>493</v>
      </c>
      <c r="B24" s="153">
        <v>10</v>
      </c>
      <c r="C24" s="153">
        <v>17.2</v>
      </c>
      <c r="D24" s="153">
        <v>-4.4000000000000004</v>
      </c>
      <c r="E24" s="153">
        <v>15.7</v>
      </c>
      <c r="F24" s="153">
        <v>21</v>
      </c>
      <c r="G24" s="153">
        <v>8.9</v>
      </c>
      <c r="H24" s="153">
        <v>7.4</v>
      </c>
    </row>
    <row r="25" spans="1:9" s="37" customFormat="1" ht="12" x14ac:dyDescent="0.2">
      <c r="B25" s="153"/>
      <c r="C25" s="153"/>
    </row>
    <row r="26" spans="1:9" x14ac:dyDescent="0.2">
      <c r="B26" s="69"/>
      <c r="C26" s="69"/>
      <c r="D26" s="69"/>
      <c r="E26" s="69"/>
      <c r="F26" s="69"/>
      <c r="G26" s="69"/>
      <c r="H26" s="69"/>
    </row>
    <row r="27" spans="1:9" x14ac:dyDescent="0.2">
      <c r="B27" s="69"/>
      <c r="C27" s="69"/>
      <c r="D27" s="69"/>
      <c r="E27" s="69"/>
      <c r="F27" s="69"/>
      <c r="G27" s="69"/>
      <c r="H27" s="69"/>
    </row>
    <row r="28" spans="1:9" s="26" customFormat="1" ht="15.75" x14ac:dyDescent="0.25">
      <c r="A28" s="26" t="s">
        <v>812</v>
      </c>
      <c r="B28" s="375" t="s">
        <v>1855</v>
      </c>
      <c r="C28" s="375" t="s">
        <v>2523</v>
      </c>
      <c r="D28" s="375" t="s">
        <v>2524</v>
      </c>
      <c r="E28" s="375" t="s">
        <v>2525</v>
      </c>
      <c r="F28" s="375" t="s">
        <v>2526</v>
      </c>
      <c r="G28" s="375" t="s">
        <v>2527</v>
      </c>
      <c r="H28" s="375" t="s">
        <v>2528</v>
      </c>
    </row>
    <row r="29" spans="1:9" ht="3.75" customHeight="1" thickBot="1" x14ac:dyDescent="0.25">
      <c r="A29" s="22"/>
      <c r="B29" s="22"/>
      <c r="C29" s="22"/>
      <c r="D29" s="22"/>
      <c r="E29" s="22"/>
      <c r="F29" s="22"/>
      <c r="G29" s="22"/>
      <c r="H29" s="22"/>
    </row>
    <row r="30" spans="1:9" s="24" customFormat="1" ht="14.25" x14ac:dyDescent="0.2">
      <c r="A30" s="24" t="s">
        <v>804</v>
      </c>
      <c r="B30" s="31">
        <v>113964</v>
      </c>
      <c r="C30" s="31">
        <v>133476</v>
      </c>
      <c r="D30" s="31">
        <v>162421</v>
      </c>
      <c r="E30" s="31">
        <v>147774</v>
      </c>
      <c r="F30" s="31">
        <v>181290</v>
      </c>
      <c r="G30" s="31">
        <v>220270</v>
      </c>
      <c r="H30" s="31">
        <v>238498</v>
      </c>
    </row>
    <row r="31" spans="1:9" s="24" customFormat="1" ht="14.25" x14ac:dyDescent="0.2">
      <c r="A31" s="24" t="s">
        <v>805</v>
      </c>
      <c r="B31" s="31">
        <v>130819</v>
      </c>
      <c r="C31" s="31">
        <v>136014</v>
      </c>
      <c r="D31" s="31">
        <v>173580</v>
      </c>
      <c r="E31" s="31">
        <v>147025</v>
      </c>
      <c r="F31" s="31">
        <v>177041</v>
      </c>
      <c r="G31" s="31">
        <v>222463</v>
      </c>
      <c r="H31" s="31">
        <v>220883</v>
      </c>
    </row>
    <row r="32" spans="1:9" s="24" customFormat="1" ht="14.25" x14ac:dyDescent="0.2">
      <c r="A32" s="24" t="s">
        <v>806</v>
      </c>
      <c r="B32" s="31">
        <v>138508</v>
      </c>
      <c r="C32" s="31">
        <v>155403</v>
      </c>
      <c r="D32" s="31">
        <v>171900</v>
      </c>
      <c r="E32" s="31">
        <v>178611</v>
      </c>
      <c r="F32" s="31">
        <v>240626</v>
      </c>
      <c r="G32" s="31">
        <v>267787</v>
      </c>
      <c r="H32" s="31">
        <v>245429</v>
      </c>
    </row>
    <row r="33" spans="1:8" s="24" customFormat="1" ht="14.25" x14ac:dyDescent="0.2">
      <c r="A33" s="24" t="s">
        <v>807</v>
      </c>
      <c r="B33" s="31">
        <v>133847</v>
      </c>
      <c r="C33" s="31">
        <v>174460</v>
      </c>
      <c r="D33" s="31">
        <v>150492</v>
      </c>
      <c r="E33" s="31">
        <v>189317</v>
      </c>
      <c r="F33" s="31">
        <v>255395</v>
      </c>
      <c r="G33" s="31">
        <v>244541</v>
      </c>
      <c r="H33" s="31">
        <v>309724</v>
      </c>
    </row>
    <row r="34" spans="1:8" s="24" customFormat="1" ht="14.25" x14ac:dyDescent="0.2">
      <c r="A34" s="24" t="s">
        <v>808</v>
      </c>
      <c r="B34" s="31">
        <v>209089</v>
      </c>
      <c r="C34" s="31">
        <v>266077</v>
      </c>
      <c r="D34" s="31">
        <v>218611</v>
      </c>
      <c r="E34" s="31">
        <v>257270</v>
      </c>
      <c r="F34" s="31">
        <v>319100</v>
      </c>
      <c r="G34" s="31">
        <v>338898</v>
      </c>
      <c r="H34" s="31">
        <v>349086</v>
      </c>
    </row>
    <row r="35" spans="1:8" s="24" customFormat="1" ht="14.25" x14ac:dyDescent="0.2">
      <c r="A35" s="24" t="s">
        <v>809</v>
      </c>
      <c r="B35" s="31">
        <v>203422</v>
      </c>
      <c r="C35" s="31">
        <v>266343</v>
      </c>
      <c r="D35" s="31">
        <v>219420</v>
      </c>
      <c r="E35" s="31">
        <v>285020</v>
      </c>
      <c r="F35" s="31">
        <v>306277</v>
      </c>
      <c r="G35" s="31">
        <v>337096</v>
      </c>
      <c r="H35" s="31">
        <v>328906</v>
      </c>
    </row>
    <row r="36" spans="1:8" s="24" customFormat="1" ht="14.25" x14ac:dyDescent="0.2">
      <c r="A36" s="24" t="s">
        <v>399</v>
      </c>
      <c r="B36" s="31">
        <v>167245</v>
      </c>
      <c r="C36" s="31">
        <v>205879</v>
      </c>
      <c r="D36" s="31">
        <v>177780</v>
      </c>
      <c r="E36" s="31">
        <v>240402</v>
      </c>
      <c r="F36" s="31">
        <v>277530</v>
      </c>
      <c r="G36" s="31">
        <v>269283</v>
      </c>
      <c r="H36" s="31">
        <v>318435</v>
      </c>
    </row>
    <row r="37" spans="1:8" s="24" customFormat="1" ht="14.25" x14ac:dyDescent="0.2">
      <c r="A37" s="24" t="s">
        <v>612</v>
      </c>
      <c r="B37" s="31">
        <v>186786</v>
      </c>
      <c r="C37" s="31">
        <v>211910</v>
      </c>
      <c r="D37" s="31">
        <v>175429</v>
      </c>
      <c r="E37" s="31">
        <v>240311</v>
      </c>
      <c r="F37" s="31">
        <v>256046</v>
      </c>
      <c r="G37" s="31">
        <v>288566</v>
      </c>
      <c r="H37" s="31">
        <v>312503</v>
      </c>
    </row>
    <row r="38" spans="1:8" s="24" customFormat="1" ht="14.25" x14ac:dyDescent="0.2">
      <c r="A38" s="24" t="s">
        <v>613</v>
      </c>
      <c r="B38" s="31">
        <v>178470</v>
      </c>
      <c r="C38" s="31">
        <v>190163</v>
      </c>
      <c r="D38" s="31">
        <v>198358</v>
      </c>
      <c r="E38" s="31">
        <v>241129</v>
      </c>
      <c r="F38" s="31">
        <v>247562</v>
      </c>
      <c r="G38" s="31">
        <v>277572</v>
      </c>
      <c r="H38" s="31">
        <v>278995</v>
      </c>
    </row>
    <row r="39" spans="1:8" s="24" customFormat="1" ht="14.25" x14ac:dyDescent="0.2">
      <c r="A39" s="24" t="s">
        <v>614</v>
      </c>
      <c r="B39" s="31">
        <v>179947</v>
      </c>
      <c r="C39" s="31">
        <v>232086</v>
      </c>
      <c r="D39" s="31">
        <v>198488</v>
      </c>
      <c r="E39" s="31">
        <v>226746</v>
      </c>
      <c r="F39" s="31">
        <v>253468</v>
      </c>
      <c r="G39" s="31">
        <v>259344</v>
      </c>
      <c r="H39" s="31">
        <v>319087</v>
      </c>
    </row>
    <row r="40" spans="1:8" s="24" customFormat="1" ht="14.25" x14ac:dyDescent="0.2">
      <c r="A40" s="24" t="s">
        <v>615</v>
      </c>
      <c r="B40" s="31">
        <v>154590</v>
      </c>
      <c r="C40" s="31">
        <v>192203</v>
      </c>
      <c r="D40" s="31">
        <v>193393</v>
      </c>
      <c r="E40" s="31">
        <v>218065</v>
      </c>
      <c r="F40" s="31">
        <v>260137</v>
      </c>
      <c r="G40" s="31">
        <v>264582</v>
      </c>
      <c r="H40" s="31">
        <v>290706</v>
      </c>
    </row>
    <row r="41" spans="1:8" s="24" customFormat="1" ht="14.25" x14ac:dyDescent="0.2">
      <c r="A41" s="24" t="s">
        <v>616</v>
      </c>
      <c r="B41" s="31">
        <v>191427</v>
      </c>
      <c r="C41" s="31">
        <v>165539</v>
      </c>
      <c r="D41" s="31">
        <v>186266</v>
      </c>
      <c r="E41" s="31">
        <v>204351</v>
      </c>
      <c r="F41" s="31">
        <v>238827</v>
      </c>
      <c r="G41" s="31">
        <v>266011</v>
      </c>
      <c r="H41" s="31">
        <v>266252</v>
      </c>
    </row>
    <row r="42" spans="1:8" ht="4.5" customHeight="1" x14ac:dyDescent="0.2">
      <c r="B42" s="390"/>
      <c r="C42" s="390"/>
      <c r="D42" s="390"/>
      <c r="E42" s="390"/>
      <c r="F42" s="390"/>
      <c r="G42" s="390"/>
      <c r="H42" s="390"/>
    </row>
    <row r="43" spans="1:8" ht="15.75" x14ac:dyDescent="0.25">
      <c r="A43" s="26" t="s">
        <v>963</v>
      </c>
      <c r="B43" s="44">
        <v>1988114</v>
      </c>
      <c r="C43" s="44">
        <v>2329553</v>
      </c>
      <c r="D43" s="44">
        <v>2226138</v>
      </c>
      <c r="E43" s="44">
        <v>2576021</v>
      </c>
      <c r="F43" s="44">
        <v>3117623</v>
      </c>
      <c r="G43" s="44">
        <v>3393714</v>
      </c>
      <c r="H43" s="44">
        <v>3645977</v>
      </c>
    </row>
    <row r="45" spans="1:8" s="128" customFormat="1" ht="14.25" x14ac:dyDescent="0.2">
      <c r="A45" s="24" t="str">
        <f>CONCATENATE(H9,": preliminary data")</f>
        <v>2024: preliminary data</v>
      </c>
    </row>
    <row r="46" spans="1:8" s="128" customFormat="1" ht="14.25" x14ac:dyDescent="0.2">
      <c r="A46" s="24" t="s">
        <v>1948</v>
      </c>
      <c r="B46" s="24"/>
    </row>
    <row r="47" spans="1:8" ht="28.5" customHeight="1" x14ac:dyDescent="0.2">
      <c r="A47" s="892" t="s">
        <v>1829</v>
      </c>
      <c r="B47" s="892"/>
      <c r="C47" s="892"/>
      <c r="D47" s="892"/>
      <c r="E47" s="892"/>
      <c r="F47" s="892"/>
      <c r="G47" s="892"/>
      <c r="H47" s="892"/>
    </row>
    <row r="48" spans="1:8" ht="14.25" x14ac:dyDescent="0.2">
      <c r="A48" s="128"/>
      <c r="B48" s="128"/>
      <c r="C48" s="128"/>
    </row>
  </sheetData>
  <customSheetViews>
    <customSheetView guid="{F67F5823-51D5-4D47-B100-5B47C1E6BCB9}" showPageBreaks="1" fitToPage="1" printArea="1">
      <selection activeCell="I18" sqref="I12:I18"/>
      <pageMargins left="0.75" right="0.75" top="1" bottom="1" header="0.5" footer="0.5"/>
      <printOptions horizontalCentered="1"/>
      <pageSetup scale="78" firstPageNumber="33" orientation="portrait" horizontalDpi="4294967292" verticalDpi="300" r:id="rId1"/>
      <headerFooter alignWithMargins="0">
        <oddFooter>&amp;C&amp;P</oddFooter>
      </headerFooter>
    </customSheetView>
    <customSheetView guid="{9014CDA8-C3FC-41E6-A045-DAEFC55B82B1}" showPageBreaks="1" fitToPage="1" printArea="1">
      <selection activeCell="A6" sqref="A6:H6"/>
      <pageMargins left="0.75" right="0.75" top="1" bottom="1" header="0.5" footer="0.5"/>
      <printOptions horizontalCentered="1"/>
      <pageSetup scale="77" firstPageNumber="33" orientation="portrait" horizontalDpi="4294967292" verticalDpi="300" r:id="rId2"/>
      <headerFooter alignWithMargins="0">
        <oddFooter>&amp;C&amp;P</oddFooter>
      </headerFooter>
    </customSheetView>
  </customSheetViews>
  <mergeCells count="6">
    <mergeCell ref="A47:H47"/>
    <mergeCell ref="A6:H6"/>
    <mergeCell ref="A1:H1"/>
    <mergeCell ref="A3:H3"/>
    <mergeCell ref="A4:H4"/>
    <mergeCell ref="A5:H5"/>
  </mergeCells>
  <phoneticPr fontId="0" type="noConversion"/>
  <hyperlinks>
    <hyperlink ref="A47:H47" r:id="rId3" display="Source: Statistics Canada. Table 16-10-0048-01 - Manufacturing sales by industry and province, monthly" xr:uid="{00000000-0004-0000-2F00-000000000000}"/>
  </hyperlinks>
  <printOptions horizontalCentered="1"/>
  <pageMargins left="0.74803149606299202" right="0.74803149606299202" top="0.98425196850393704" bottom="0.98425196850393704" header="0.511811023622047" footer="0.511811023622047"/>
  <pageSetup scale="78" firstPageNumber="29" orientation="portrait" useFirstPageNumber="1" r:id="rId4"/>
  <headerFooter differentFirst="1" alignWithMargins="0"/>
  <legacyDrawingHF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0">
    <tabColor indexed="46"/>
    <pageSetUpPr fitToPage="1"/>
  </sheetPr>
  <dimension ref="A1:BD86"/>
  <sheetViews>
    <sheetView zoomScaleNormal="100" workbookViewId="0">
      <selection sqref="A1:K1"/>
    </sheetView>
  </sheetViews>
  <sheetFormatPr defaultRowHeight="12.75" x14ac:dyDescent="0.2"/>
  <cols>
    <col min="1" max="1" width="42.5703125" customWidth="1"/>
    <col min="2" max="5" width="9.7109375" bestFit="1" customWidth="1"/>
    <col min="6" max="6" width="8" customWidth="1"/>
    <col min="7" max="7" width="2.42578125" customWidth="1"/>
    <col min="8" max="8" width="8" customWidth="1"/>
    <col min="9" max="9" width="2.85546875" customWidth="1"/>
    <col min="10" max="10" width="8" customWidth="1"/>
    <col min="11" max="11" width="2.85546875" customWidth="1"/>
  </cols>
  <sheetData>
    <row r="1" spans="1:56" ht="18" x14ac:dyDescent="0.25">
      <c r="A1" s="837" t="s">
        <v>257</v>
      </c>
      <c r="B1" s="837"/>
      <c r="C1" s="837"/>
      <c r="D1" s="837"/>
      <c r="E1" s="837"/>
      <c r="F1" s="837"/>
      <c r="G1" s="837"/>
      <c r="H1" s="837"/>
      <c r="I1" s="837"/>
      <c r="J1" s="837"/>
      <c r="K1" s="837"/>
    </row>
    <row r="2" spans="1:56" ht="18" customHeight="1" x14ac:dyDescent="0.25">
      <c r="A2" s="25"/>
      <c r="B2" s="25"/>
      <c r="C2" s="25"/>
    </row>
    <row r="3" spans="1:56" ht="18" x14ac:dyDescent="0.25">
      <c r="A3" s="837" t="s">
        <v>2600</v>
      </c>
      <c r="B3" s="837"/>
      <c r="C3" s="837"/>
      <c r="D3" s="837"/>
      <c r="E3" s="837"/>
      <c r="F3" s="837"/>
      <c r="G3" s="837"/>
      <c r="H3" s="837"/>
      <c r="I3" s="837"/>
      <c r="J3" s="837"/>
      <c r="K3" s="837"/>
    </row>
    <row r="4" spans="1:56" ht="18" x14ac:dyDescent="0.25">
      <c r="A4" s="837" t="s">
        <v>381</v>
      </c>
      <c r="B4" s="837"/>
      <c r="C4" s="837"/>
      <c r="D4" s="837"/>
      <c r="E4" s="837"/>
      <c r="F4" s="837"/>
      <c r="G4" s="837"/>
      <c r="H4" s="837"/>
      <c r="I4" s="837"/>
      <c r="J4" s="837"/>
      <c r="K4" s="837"/>
    </row>
    <row r="5" spans="1:56" ht="18" x14ac:dyDescent="0.25">
      <c r="A5" s="837" t="s">
        <v>211</v>
      </c>
      <c r="B5" s="837"/>
      <c r="C5" s="837"/>
      <c r="D5" s="837"/>
      <c r="E5" s="837"/>
      <c r="F5" s="837"/>
      <c r="G5" s="837"/>
      <c r="H5" s="837"/>
      <c r="I5" s="837"/>
      <c r="J5" s="837"/>
      <c r="K5" s="837"/>
    </row>
    <row r="6" spans="1:56" ht="12.75" customHeight="1" x14ac:dyDescent="0.25">
      <c r="A6" s="14"/>
      <c r="B6" s="14"/>
      <c r="C6" s="14"/>
      <c r="D6" s="14"/>
      <c r="E6" s="14"/>
      <c r="F6" s="14"/>
      <c r="G6" s="14"/>
      <c r="H6" s="14"/>
      <c r="I6" s="14"/>
      <c r="J6" s="14"/>
    </row>
    <row r="8" spans="1:56" ht="18.75" x14ac:dyDescent="0.25">
      <c r="A8" s="26" t="s">
        <v>382</v>
      </c>
      <c r="B8" s="32" t="s">
        <v>2523</v>
      </c>
      <c r="C8" s="32" t="s">
        <v>2524</v>
      </c>
      <c r="D8" s="32" t="s">
        <v>2525</v>
      </c>
      <c r="E8" s="32" t="s">
        <v>2526</v>
      </c>
      <c r="F8" s="32" t="s">
        <v>2527</v>
      </c>
      <c r="G8" s="725" t="s">
        <v>1968</v>
      </c>
      <c r="H8" s="32" t="s">
        <v>2528</v>
      </c>
      <c r="I8" s="725" t="s">
        <v>1970</v>
      </c>
      <c r="J8" s="32" t="s">
        <v>2601</v>
      </c>
      <c r="K8" s="725" t="s">
        <v>2073</v>
      </c>
    </row>
    <row r="9" spans="1:56" ht="4.5" customHeight="1" thickBot="1" x14ac:dyDescent="0.3">
      <c r="A9" s="72"/>
      <c r="B9" s="72"/>
      <c r="C9" s="72"/>
      <c r="D9" s="72"/>
      <c r="E9" s="72"/>
      <c r="F9" s="72"/>
      <c r="G9" s="72"/>
      <c r="H9" s="72"/>
      <c r="I9" s="72"/>
      <c r="J9" s="72"/>
      <c r="K9" s="72"/>
    </row>
    <row r="10" spans="1:56" ht="4.5" customHeight="1" x14ac:dyDescent="0.2"/>
    <row r="11" spans="1:56" s="24" customFormat="1" ht="14.25" x14ac:dyDescent="0.2">
      <c r="A11" s="24" t="s">
        <v>1086</v>
      </c>
      <c r="B11" s="57">
        <v>115.5</v>
      </c>
      <c r="C11" s="57" t="s">
        <v>1070</v>
      </c>
      <c r="D11" s="57">
        <v>88.3</v>
      </c>
      <c r="E11" s="57" t="s">
        <v>1070</v>
      </c>
      <c r="F11" s="875">
        <v>165.9</v>
      </c>
      <c r="G11" s="875"/>
      <c r="H11" s="875">
        <v>127</v>
      </c>
      <c r="I11" s="875"/>
      <c r="J11" s="875">
        <v>121.5</v>
      </c>
      <c r="K11" s="875"/>
    </row>
    <row r="12" spans="1:56" s="37" customFormat="1" ht="14.25" x14ac:dyDescent="0.2">
      <c r="A12" s="37" t="s">
        <v>1076</v>
      </c>
      <c r="B12" s="122">
        <v>53.7</v>
      </c>
      <c r="C12" s="122" t="s">
        <v>1070</v>
      </c>
      <c r="D12" s="122">
        <v>23.9</v>
      </c>
      <c r="E12" s="122" t="s">
        <v>1070</v>
      </c>
      <c r="F12" s="950">
        <v>47</v>
      </c>
      <c r="G12" s="950"/>
      <c r="H12" s="950">
        <v>44.7</v>
      </c>
      <c r="I12" s="950"/>
      <c r="J12" s="950">
        <v>45.6</v>
      </c>
      <c r="K12" s="950"/>
      <c r="M12" s="24"/>
    </row>
    <row r="13" spans="1:56" s="37" customFormat="1" ht="14.25" x14ac:dyDescent="0.2">
      <c r="A13" s="37" t="s">
        <v>1588</v>
      </c>
      <c r="B13" s="122">
        <v>61.7</v>
      </c>
      <c r="C13" s="122">
        <v>48.9</v>
      </c>
      <c r="D13" s="122">
        <v>64.400000000000006</v>
      </c>
      <c r="E13" s="122" t="s">
        <v>1070</v>
      </c>
      <c r="F13" s="950">
        <v>118.8</v>
      </c>
      <c r="G13" s="950"/>
      <c r="H13" s="950">
        <v>82.3</v>
      </c>
      <c r="I13" s="950"/>
      <c r="J13" s="950">
        <v>75.900000000000006</v>
      </c>
      <c r="K13" s="950"/>
      <c r="L13" s="127"/>
      <c r="M13" s="24"/>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row>
    <row r="14" spans="1:56" s="37" customFormat="1" ht="14.25" x14ac:dyDescent="0.2">
      <c r="A14" s="24" t="s">
        <v>1075</v>
      </c>
      <c r="B14" s="57">
        <v>55.7</v>
      </c>
      <c r="C14" s="57">
        <v>71.3</v>
      </c>
      <c r="D14" s="57">
        <v>87.1</v>
      </c>
      <c r="E14" s="57">
        <v>100.5</v>
      </c>
      <c r="F14" s="875">
        <v>105.3</v>
      </c>
      <c r="G14" s="875"/>
      <c r="H14" s="875">
        <v>126.9</v>
      </c>
      <c r="I14" s="875"/>
      <c r="J14" s="875">
        <v>144.9</v>
      </c>
      <c r="K14" s="875"/>
      <c r="L14" s="127"/>
      <c r="M14" s="24"/>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row>
    <row r="15" spans="1:56" s="37" customFormat="1" ht="14.25" x14ac:dyDescent="0.2">
      <c r="A15" s="37" t="s">
        <v>1076</v>
      </c>
      <c r="B15" s="122">
        <v>49.1</v>
      </c>
      <c r="C15" s="122">
        <v>59.8</v>
      </c>
      <c r="D15" s="122">
        <v>72.599999999999994</v>
      </c>
      <c r="E15" s="122">
        <v>88.7</v>
      </c>
      <c r="F15" s="950">
        <v>87.3</v>
      </c>
      <c r="G15" s="950"/>
      <c r="H15" s="950">
        <v>117.6</v>
      </c>
      <c r="I15" s="950"/>
      <c r="J15" s="950">
        <v>136.30000000000001</v>
      </c>
      <c r="K15" s="950"/>
      <c r="L15" s="127"/>
      <c r="M15" s="24"/>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row>
    <row r="16" spans="1:56" s="37" customFormat="1" ht="14.25" x14ac:dyDescent="0.2">
      <c r="A16" s="37" t="s">
        <v>1588</v>
      </c>
      <c r="B16" s="122">
        <v>6.6</v>
      </c>
      <c r="C16" s="122">
        <v>11.5</v>
      </c>
      <c r="D16" s="122">
        <v>14.5</v>
      </c>
      <c r="E16" s="122">
        <v>11.9</v>
      </c>
      <c r="F16" s="950">
        <v>17.899999999999999</v>
      </c>
      <c r="G16" s="950"/>
      <c r="H16" s="950">
        <v>9.3000000000000007</v>
      </c>
      <c r="I16" s="950"/>
      <c r="J16" s="950">
        <v>8.6</v>
      </c>
      <c r="K16" s="950"/>
      <c r="L16" s="127"/>
      <c r="M16" s="24"/>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row>
    <row r="17" spans="1:13" s="24" customFormat="1" ht="14.25" x14ac:dyDescent="0.2">
      <c r="A17" s="24" t="s">
        <v>619</v>
      </c>
      <c r="B17" s="57">
        <v>24.1</v>
      </c>
      <c r="C17" s="57">
        <v>27.3</v>
      </c>
      <c r="D17" s="57">
        <v>42.7</v>
      </c>
      <c r="E17" s="57">
        <v>52.8</v>
      </c>
      <c r="F17" s="875">
        <v>75.2</v>
      </c>
      <c r="G17" s="875"/>
      <c r="H17" s="875">
        <v>83.1</v>
      </c>
      <c r="I17" s="875"/>
      <c r="J17" s="875">
        <v>87.9</v>
      </c>
      <c r="K17" s="875"/>
    </row>
    <row r="18" spans="1:13" s="37" customFormat="1" ht="14.25" x14ac:dyDescent="0.2">
      <c r="A18" s="37" t="s">
        <v>1076</v>
      </c>
      <c r="B18" s="122">
        <v>3.4</v>
      </c>
      <c r="C18" s="122">
        <v>3.9</v>
      </c>
      <c r="D18" s="122">
        <v>6.1</v>
      </c>
      <c r="E18" s="122">
        <v>7.5</v>
      </c>
      <c r="F18" s="950">
        <v>10.7</v>
      </c>
      <c r="G18" s="950"/>
      <c r="H18" s="950">
        <v>11.6</v>
      </c>
      <c r="I18" s="950"/>
      <c r="J18" s="950">
        <v>12.3</v>
      </c>
      <c r="K18" s="950"/>
      <c r="L18" s="153"/>
      <c r="M18" s="24"/>
    </row>
    <row r="19" spans="1:13" s="37" customFormat="1" ht="12" x14ac:dyDescent="0.2">
      <c r="A19" s="37" t="s">
        <v>1588</v>
      </c>
      <c r="B19" s="122">
        <v>20.7</v>
      </c>
      <c r="C19" s="122">
        <v>23.4</v>
      </c>
      <c r="D19" s="122">
        <v>36.6</v>
      </c>
      <c r="E19" s="122">
        <v>45.2</v>
      </c>
      <c r="F19" s="950">
        <v>64.5</v>
      </c>
      <c r="G19" s="950"/>
      <c r="H19" s="950">
        <v>71.5</v>
      </c>
      <c r="I19" s="950"/>
      <c r="J19" s="950">
        <v>75.599999999999994</v>
      </c>
      <c r="K19" s="950"/>
      <c r="L19" s="153"/>
    </row>
    <row r="20" spans="1:13" s="24" customFormat="1" ht="14.25" x14ac:dyDescent="0.2">
      <c r="A20" s="24" t="s">
        <v>826</v>
      </c>
      <c r="B20" s="57">
        <v>87.3</v>
      </c>
      <c r="C20" s="57">
        <v>88.9</v>
      </c>
      <c r="D20" s="57" t="s">
        <v>1070</v>
      </c>
      <c r="E20" s="57" t="s">
        <v>1070</v>
      </c>
      <c r="F20" s="875">
        <v>104.5</v>
      </c>
      <c r="G20" s="875"/>
      <c r="H20" s="875">
        <v>140.6</v>
      </c>
      <c r="I20" s="875"/>
      <c r="J20" s="875">
        <v>55.9</v>
      </c>
      <c r="K20" s="875"/>
    </row>
    <row r="21" spans="1:13" s="37" customFormat="1" ht="12" x14ac:dyDescent="0.2">
      <c r="A21" s="37" t="s">
        <v>1076</v>
      </c>
      <c r="B21" s="122">
        <v>34.6</v>
      </c>
      <c r="C21" s="122">
        <v>41.3</v>
      </c>
      <c r="D21" s="122" t="s">
        <v>1070</v>
      </c>
      <c r="E21" s="122" t="s">
        <v>1070</v>
      </c>
      <c r="F21" s="950" t="s">
        <v>1070</v>
      </c>
      <c r="G21" s="950"/>
      <c r="H21" s="950">
        <v>8.6999999999999993</v>
      </c>
      <c r="I21" s="950"/>
      <c r="J21" s="950">
        <v>7</v>
      </c>
      <c r="K21" s="950"/>
    </row>
    <row r="22" spans="1:13" s="37" customFormat="1" ht="12" x14ac:dyDescent="0.2">
      <c r="A22" s="37" t="s">
        <v>1588</v>
      </c>
      <c r="B22" s="122">
        <v>52.6</v>
      </c>
      <c r="C22" s="122">
        <v>47.6</v>
      </c>
      <c r="D22" s="122" t="s">
        <v>1070</v>
      </c>
      <c r="E22" s="122" t="s">
        <v>1070</v>
      </c>
      <c r="F22" s="950" t="s">
        <v>1070</v>
      </c>
      <c r="G22" s="950"/>
      <c r="H22" s="950">
        <v>131.80000000000001</v>
      </c>
      <c r="I22" s="950"/>
      <c r="J22" s="950">
        <v>48.9</v>
      </c>
      <c r="K22" s="950"/>
    </row>
    <row r="23" spans="1:13" s="24" customFormat="1" ht="14.25" x14ac:dyDescent="0.2">
      <c r="A23" s="24" t="s">
        <v>1071</v>
      </c>
      <c r="B23" s="57">
        <v>9.5</v>
      </c>
      <c r="C23" s="57" t="s">
        <v>1070</v>
      </c>
      <c r="D23" s="57" t="s">
        <v>1070</v>
      </c>
      <c r="E23" s="57">
        <v>9.6</v>
      </c>
      <c r="F23" s="875" t="s">
        <v>1070</v>
      </c>
      <c r="G23" s="875"/>
      <c r="H23" s="875">
        <v>12.2</v>
      </c>
      <c r="I23" s="875"/>
      <c r="J23" s="875">
        <v>13.8</v>
      </c>
      <c r="K23" s="875"/>
    </row>
    <row r="24" spans="1:13" s="37" customFormat="1" ht="12" x14ac:dyDescent="0.2">
      <c r="A24" s="37" t="s">
        <v>1076</v>
      </c>
      <c r="B24" s="122" t="s">
        <v>1070</v>
      </c>
      <c r="C24" s="122" t="s">
        <v>1070</v>
      </c>
      <c r="D24" s="122" t="s">
        <v>1070</v>
      </c>
      <c r="E24" s="122">
        <v>1.7</v>
      </c>
      <c r="F24" s="950" t="s">
        <v>1070</v>
      </c>
      <c r="G24" s="950"/>
      <c r="H24" s="950">
        <v>2.1</v>
      </c>
      <c r="I24" s="950"/>
      <c r="J24" s="950">
        <v>2.9</v>
      </c>
      <c r="K24" s="950"/>
      <c r="L24" s="37" t="s">
        <v>987</v>
      </c>
    </row>
    <row r="25" spans="1:13" s="37" customFormat="1" ht="12" x14ac:dyDescent="0.2">
      <c r="A25" s="37" t="s">
        <v>1588</v>
      </c>
      <c r="B25" s="122" t="s">
        <v>1070</v>
      </c>
      <c r="C25" s="122" t="s">
        <v>1070</v>
      </c>
      <c r="D25" s="122" t="s">
        <v>1070</v>
      </c>
      <c r="E25" s="122">
        <v>7.9</v>
      </c>
      <c r="F25" s="950" t="s">
        <v>1070</v>
      </c>
      <c r="G25" s="950"/>
      <c r="H25" s="950">
        <v>10.1</v>
      </c>
      <c r="I25" s="950"/>
      <c r="J25" s="950">
        <v>11</v>
      </c>
      <c r="K25" s="950"/>
    </row>
    <row r="26" spans="1:13" s="24" customFormat="1" ht="14.25" x14ac:dyDescent="0.2">
      <c r="A26" s="24" t="s">
        <v>1072</v>
      </c>
      <c r="B26" s="57">
        <v>31.1</v>
      </c>
      <c r="C26" s="57">
        <v>29.6</v>
      </c>
      <c r="D26" s="57">
        <v>28.6</v>
      </c>
      <c r="E26" s="57">
        <v>29.5</v>
      </c>
      <c r="F26" s="875">
        <v>43.6</v>
      </c>
      <c r="G26" s="875"/>
      <c r="H26" s="875">
        <v>46.3</v>
      </c>
      <c r="I26" s="875"/>
      <c r="J26" s="875">
        <v>37.799999999999997</v>
      </c>
      <c r="K26" s="875"/>
    </row>
    <row r="27" spans="1:13" s="37" customFormat="1" ht="12" x14ac:dyDescent="0.2">
      <c r="A27" s="37" t="s">
        <v>1076</v>
      </c>
      <c r="B27" s="122" t="s">
        <v>1070</v>
      </c>
      <c r="C27" s="122">
        <v>14</v>
      </c>
      <c r="D27" s="122">
        <v>11</v>
      </c>
      <c r="E27" s="122">
        <v>11.5</v>
      </c>
      <c r="F27" s="950">
        <v>22.3</v>
      </c>
      <c r="G27" s="950"/>
      <c r="H27" s="950">
        <v>22.6</v>
      </c>
      <c r="I27" s="950"/>
      <c r="J27" s="950">
        <v>17.7</v>
      </c>
      <c r="K27" s="950"/>
    </row>
    <row r="28" spans="1:13" s="37" customFormat="1" ht="12" x14ac:dyDescent="0.2">
      <c r="A28" s="37" t="s">
        <v>1588</v>
      </c>
      <c r="B28" s="122" t="s">
        <v>1070</v>
      </c>
      <c r="C28" s="122">
        <v>15.6</v>
      </c>
      <c r="D28" s="122">
        <v>17.600000000000001</v>
      </c>
      <c r="E28" s="122">
        <v>18.100000000000001</v>
      </c>
      <c r="F28" s="950">
        <v>21.2</v>
      </c>
      <c r="G28" s="950"/>
      <c r="H28" s="950">
        <v>23.7</v>
      </c>
      <c r="I28" s="950"/>
      <c r="J28" s="950">
        <v>20.100000000000001</v>
      </c>
      <c r="K28" s="950"/>
    </row>
    <row r="29" spans="1:13" s="24" customFormat="1" ht="14.25" x14ac:dyDescent="0.2">
      <c r="A29" s="24" t="s">
        <v>620</v>
      </c>
      <c r="B29" s="57" t="s">
        <v>1070</v>
      </c>
      <c r="C29" s="57">
        <v>40.9</v>
      </c>
      <c r="D29" s="57" t="s">
        <v>1070</v>
      </c>
      <c r="E29" s="57">
        <v>43.1</v>
      </c>
      <c r="F29" s="875">
        <v>43.5</v>
      </c>
      <c r="G29" s="875"/>
      <c r="H29" s="875">
        <v>38.799999999999997</v>
      </c>
      <c r="I29" s="875"/>
      <c r="J29" s="875">
        <v>58.6</v>
      </c>
      <c r="K29" s="875"/>
    </row>
    <row r="30" spans="1:13" s="37" customFormat="1" ht="12" x14ac:dyDescent="0.2">
      <c r="A30" s="37" t="s">
        <v>1076</v>
      </c>
      <c r="B30" s="122" t="s">
        <v>1070</v>
      </c>
      <c r="C30" s="122" t="s">
        <v>1070</v>
      </c>
      <c r="D30" s="122" t="s">
        <v>1070</v>
      </c>
      <c r="E30" s="122">
        <v>13</v>
      </c>
      <c r="F30" s="950" t="s">
        <v>1070</v>
      </c>
      <c r="G30" s="950"/>
      <c r="H30" s="950">
        <v>14.3</v>
      </c>
      <c r="I30" s="950"/>
      <c r="J30" s="950">
        <v>30.5</v>
      </c>
      <c r="K30" s="950"/>
    </row>
    <row r="31" spans="1:13" s="37" customFormat="1" ht="12" x14ac:dyDescent="0.2">
      <c r="A31" s="37" t="s">
        <v>1588</v>
      </c>
      <c r="B31" s="122">
        <v>48.8</v>
      </c>
      <c r="C31" s="122" t="s">
        <v>1070</v>
      </c>
      <c r="D31" s="122">
        <v>36.4</v>
      </c>
      <c r="E31" s="122">
        <v>30.1</v>
      </c>
      <c r="F31" s="950" t="s">
        <v>1070</v>
      </c>
      <c r="G31" s="950"/>
      <c r="H31" s="950">
        <v>24.5</v>
      </c>
      <c r="I31" s="950"/>
      <c r="J31" s="950">
        <v>28.1</v>
      </c>
      <c r="K31" s="950"/>
    </row>
    <row r="32" spans="1:13" s="37" customFormat="1" ht="14.25" x14ac:dyDescent="0.2">
      <c r="A32" s="24" t="s">
        <v>1585</v>
      </c>
      <c r="B32" s="57" t="s">
        <v>1070</v>
      </c>
      <c r="C32" s="57">
        <v>30.3</v>
      </c>
      <c r="D32" s="57">
        <v>64.3</v>
      </c>
      <c r="E32" s="57">
        <v>60.6</v>
      </c>
      <c r="F32" s="875" t="s">
        <v>1070</v>
      </c>
      <c r="G32" s="875"/>
      <c r="H32" s="875">
        <v>34</v>
      </c>
      <c r="I32" s="875"/>
      <c r="J32" s="875">
        <v>34.299999999999997</v>
      </c>
      <c r="K32" s="875"/>
    </row>
    <row r="33" spans="1:11" s="37" customFormat="1" ht="12" x14ac:dyDescent="0.2">
      <c r="A33" s="37" t="s">
        <v>1076</v>
      </c>
      <c r="B33" s="122" t="s">
        <v>1070</v>
      </c>
      <c r="C33" s="122">
        <v>20</v>
      </c>
      <c r="D33" s="122" t="s">
        <v>1070</v>
      </c>
      <c r="E33" s="122">
        <v>45.1</v>
      </c>
      <c r="F33" s="950" t="s">
        <v>1070</v>
      </c>
      <c r="G33" s="950"/>
      <c r="H33" s="950">
        <v>20.100000000000001</v>
      </c>
      <c r="I33" s="950"/>
      <c r="J33" s="950" t="s">
        <v>1070</v>
      </c>
      <c r="K33" s="950"/>
    </row>
    <row r="34" spans="1:11" s="37" customFormat="1" ht="12" x14ac:dyDescent="0.2">
      <c r="A34" s="37" t="s">
        <v>1588</v>
      </c>
      <c r="B34" s="122" t="s">
        <v>1070</v>
      </c>
      <c r="C34" s="122">
        <v>10.3</v>
      </c>
      <c r="D34" s="122" t="s">
        <v>1070</v>
      </c>
      <c r="E34" s="122">
        <v>15.5</v>
      </c>
      <c r="F34" s="950" t="s">
        <v>1070</v>
      </c>
      <c r="G34" s="950"/>
      <c r="H34" s="950">
        <v>13.9</v>
      </c>
      <c r="I34" s="950"/>
      <c r="J34" s="950" t="s">
        <v>1070</v>
      </c>
      <c r="K34" s="950"/>
    </row>
    <row r="35" spans="1:11" s="37" customFormat="1" ht="14.25" x14ac:dyDescent="0.2">
      <c r="A35" s="24" t="s">
        <v>451</v>
      </c>
      <c r="B35" s="57" t="s">
        <v>1070</v>
      </c>
      <c r="C35" s="57">
        <v>8.9</v>
      </c>
      <c r="D35" s="57" t="s">
        <v>1070</v>
      </c>
      <c r="E35" s="57" t="s">
        <v>1070</v>
      </c>
      <c r="F35" s="875" t="s">
        <v>1070</v>
      </c>
      <c r="G35" s="875"/>
      <c r="H35" s="875">
        <v>11.9</v>
      </c>
      <c r="I35" s="875"/>
      <c r="J35" s="875" t="s">
        <v>1070</v>
      </c>
      <c r="K35" s="875"/>
    </row>
    <row r="36" spans="1:11" s="37" customFormat="1" ht="12" x14ac:dyDescent="0.2">
      <c r="A36" s="37" t="s">
        <v>1076</v>
      </c>
      <c r="B36" s="122" t="s">
        <v>1070</v>
      </c>
      <c r="C36" s="122">
        <v>6.9</v>
      </c>
      <c r="D36" s="122">
        <v>7.1</v>
      </c>
      <c r="E36" s="122" t="s">
        <v>1070</v>
      </c>
      <c r="F36" s="950" t="s">
        <v>1070</v>
      </c>
      <c r="G36" s="950"/>
      <c r="H36" s="950" t="s">
        <v>1070</v>
      </c>
      <c r="I36" s="950"/>
      <c r="J36" s="950" t="s">
        <v>1070</v>
      </c>
      <c r="K36" s="950"/>
    </row>
    <row r="37" spans="1:11" s="37" customFormat="1" ht="12" x14ac:dyDescent="0.2">
      <c r="A37" s="37" t="s">
        <v>1588</v>
      </c>
      <c r="B37" s="122" t="s">
        <v>1070</v>
      </c>
      <c r="C37" s="122">
        <v>2</v>
      </c>
      <c r="D37" s="122" t="s">
        <v>1070</v>
      </c>
      <c r="E37" s="122" t="s">
        <v>1070</v>
      </c>
      <c r="F37" s="950" t="s">
        <v>1070</v>
      </c>
      <c r="G37" s="950"/>
      <c r="H37" s="950" t="s">
        <v>1070</v>
      </c>
      <c r="I37" s="950"/>
      <c r="J37" s="950" t="s">
        <v>1070</v>
      </c>
      <c r="K37" s="950"/>
    </row>
    <row r="38" spans="1:11" s="37" customFormat="1" ht="14.25" x14ac:dyDescent="0.2">
      <c r="A38" s="24" t="s">
        <v>727</v>
      </c>
      <c r="B38" s="57">
        <v>35.9</v>
      </c>
      <c r="C38" s="57" t="s">
        <v>1070</v>
      </c>
      <c r="D38" s="57" t="s">
        <v>1070</v>
      </c>
      <c r="E38" s="57" t="s">
        <v>1070</v>
      </c>
      <c r="F38" s="875">
        <v>25.4</v>
      </c>
      <c r="G38" s="875"/>
      <c r="H38" s="875">
        <v>31.9</v>
      </c>
      <c r="I38" s="875"/>
      <c r="J38" s="875">
        <v>30.5</v>
      </c>
      <c r="K38" s="875"/>
    </row>
    <row r="39" spans="1:11" s="37" customFormat="1" ht="12" x14ac:dyDescent="0.2">
      <c r="A39" s="37" t="s">
        <v>1076</v>
      </c>
      <c r="B39" s="122" t="s">
        <v>1070</v>
      </c>
      <c r="C39" s="122" t="s">
        <v>1070</v>
      </c>
      <c r="D39" s="122">
        <v>13.7</v>
      </c>
      <c r="E39" s="122" t="s">
        <v>1070</v>
      </c>
      <c r="F39" s="950">
        <v>5.0999999999999996</v>
      </c>
      <c r="G39" s="950"/>
      <c r="H39" s="950" t="s">
        <v>1070</v>
      </c>
      <c r="I39" s="950"/>
      <c r="J39" s="950">
        <v>16.7</v>
      </c>
      <c r="K39" s="950"/>
    </row>
    <row r="40" spans="1:11" s="37" customFormat="1" ht="12" x14ac:dyDescent="0.2">
      <c r="A40" s="37" t="s">
        <v>1588</v>
      </c>
      <c r="B40" s="122" t="s">
        <v>1070</v>
      </c>
      <c r="C40" s="122">
        <v>17.5</v>
      </c>
      <c r="D40" s="122" t="s">
        <v>1070</v>
      </c>
      <c r="E40" s="122" t="s">
        <v>1070</v>
      </c>
      <c r="F40" s="950">
        <v>20.3</v>
      </c>
      <c r="G40" s="950"/>
      <c r="H40" s="950">
        <v>19.399999999999999</v>
      </c>
      <c r="I40" s="950"/>
      <c r="J40" s="950">
        <v>13.7</v>
      </c>
      <c r="K40" s="950"/>
    </row>
    <row r="41" spans="1:11" s="37" customFormat="1" ht="14.25" x14ac:dyDescent="0.2">
      <c r="A41" s="24" t="s">
        <v>989</v>
      </c>
      <c r="B41" s="57">
        <v>6.3</v>
      </c>
      <c r="C41" s="57">
        <v>5.3</v>
      </c>
      <c r="D41" s="57">
        <v>7</v>
      </c>
      <c r="E41" s="57">
        <v>4.9000000000000004</v>
      </c>
      <c r="F41" s="875" t="s">
        <v>1070</v>
      </c>
      <c r="G41" s="875"/>
      <c r="H41" s="875" t="s">
        <v>1070</v>
      </c>
      <c r="I41" s="875"/>
      <c r="J41" s="875" t="s">
        <v>1070</v>
      </c>
      <c r="K41" s="875"/>
    </row>
    <row r="42" spans="1:11" s="37" customFormat="1" ht="12" x14ac:dyDescent="0.2">
      <c r="A42" s="37" t="s">
        <v>1076</v>
      </c>
      <c r="B42" s="122">
        <v>1.4</v>
      </c>
      <c r="C42" s="122">
        <v>1.3</v>
      </c>
      <c r="D42" s="122">
        <v>2.2000000000000002</v>
      </c>
      <c r="E42" s="122">
        <v>1</v>
      </c>
      <c r="F42" s="950" t="s">
        <v>1070</v>
      </c>
      <c r="G42" s="950"/>
      <c r="H42" s="950" t="s">
        <v>1070</v>
      </c>
      <c r="I42" s="950"/>
      <c r="J42" s="950" t="s">
        <v>1070</v>
      </c>
      <c r="K42" s="950"/>
    </row>
    <row r="43" spans="1:11" s="37" customFormat="1" ht="12" x14ac:dyDescent="0.2">
      <c r="A43" s="37" t="s">
        <v>1588</v>
      </c>
      <c r="B43" s="122">
        <v>4.9000000000000004</v>
      </c>
      <c r="C43" s="122">
        <v>4</v>
      </c>
      <c r="D43" s="122">
        <v>4.8</v>
      </c>
      <c r="E43" s="122">
        <v>3.8</v>
      </c>
      <c r="F43" s="950" t="s">
        <v>1070</v>
      </c>
      <c r="G43" s="950"/>
      <c r="H43" s="950" t="s">
        <v>1070</v>
      </c>
      <c r="I43" s="950"/>
      <c r="J43" s="950" t="s">
        <v>1070</v>
      </c>
      <c r="K43" s="950"/>
    </row>
    <row r="44" spans="1:11" s="37" customFormat="1" ht="14.25" x14ac:dyDescent="0.2">
      <c r="A44" s="24" t="s">
        <v>1586</v>
      </c>
      <c r="B44" s="57" t="s">
        <v>1070</v>
      </c>
      <c r="C44" s="57" t="s">
        <v>1070</v>
      </c>
      <c r="D44" s="57" t="s">
        <v>1070</v>
      </c>
      <c r="E44" s="57" t="s">
        <v>1070</v>
      </c>
      <c r="F44" s="875" t="s">
        <v>1070</v>
      </c>
      <c r="G44" s="875"/>
      <c r="H44" s="875">
        <v>0.1</v>
      </c>
      <c r="I44" s="875"/>
      <c r="J44" s="875" t="s">
        <v>1070</v>
      </c>
      <c r="K44" s="875"/>
    </row>
    <row r="45" spans="1:11" s="37" customFormat="1" ht="12" x14ac:dyDescent="0.2">
      <c r="A45" s="37" t="s">
        <v>1076</v>
      </c>
      <c r="B45" s="122">
        <v>0</v>
      </c>
      <c r="C45" s="122">
        <v>0</v>
      </c>
      <c r="D45" s="122" t="s">
        <v>1070</v>
      </c>
      <c r="E45" s="122">
        <v>0</v>
      </c>
      <c r="F45" s="950">
        <v>0</v>
      </c>
      <c r="G45" s="950"/>
      <c r="H45" s="950">
        <v>0</v>
      </c>
      <c r="I45" s="950"/>
      <c r="J45" s="950">
        <v>0</v>
      </c>
      <c r="K45" s="950"/>
    </row>
    <row r="46" spans="1:11" s="37" customFormat="1" ht="12" x14ac:dyDescent="0.2">
      <c r="A46" s="37" t="s">
        <v>1588</v>
      </c>
      <c r="B46" s="122" t="s">
        <v>1070</v>
      </c>
      <c r="C46" s="122" t="s">
        <v>1070</v>
      </c>
      <c r="D46" s="122" t="s">
        <v>1070</v>
      </c>
      <c r="E46" s="122" t="s">
        <v>1070</v>
      </c>
      <c r="F46" s="950" t="s">
        <v>1070</v>
      </c>
      <c r="G46" s="950"/>
      <c r="H46" s="950">
        <v>0.1</v>
      </c>
      <c r="I46" s="950"/>
      <c r="J46" s="950" t="s">
        <v>1070</v>
      </c>
      <c r="K46" s="950"/>
    </row>
    <row r="47" spans="1:11" s="37" customFormat="1" ht="14.25" x14ac:dyDescent="0.2">
      <c r="A47" s="24" t="s">
        <v>1587</v>
      </c>
      <c r="B47" s="57" t="s">
        <v>1070</v>
      </c>
      <c r="C47" s="57" t="s">
        <v>1070</v>
      </c>
      <c r="D47" s="57">
        <v>5.3</v>
      </c>
      <c r="E47" s="57" t="s">
        <v>1070</v>
      </c>
      <c r="F47" s="875">
        <v>6</v>
      </c>
      <c r="G47" s="875"/>
      <c r="H47" s="875">
        <v>10.1</v>
      </c>
      <c r="I47" s="875"/>
      <c r="J47" s="875">
        <v>10.6</v>
      </c>
      <c r="K47" s="875"/>
    </row>
    <row r="48" spans="1:11" s="37" customFormat="1" ht="12" x14ac:dyDescent="0.2">
      <c r="A48" s="37" t="s">
        <v>1076</v>
      </c>
      <c r="B48" s="122" t="s">
        <v>1070</v>
      </c>
      <c r="C48" s="122" t="s">
        <v>1070</v>
      </c>
      <c r="D48" s="122">
        <v>1.2</v>
      </c>
      <c r="E48" s="122" t="s">
        <v>1070</v>
      </c>
      <c r="F48" s="950" t="s">
        <v>1070</v>
      </c>
      <c r="G48" s="950"/>
      <c r="H48" s="950" t="s">
        <v>1070</v>
      </c>
      <c r="I48" s="950"/>
      <c r="J48" s="950">
        <v>4.2</v>
      </c>
      <c r="K48" s="950"/>
    </row>
    <row r="49" spans="1:11" s="37" customFormat="1" ht="12" x14ac:dyDescent="0.2">
      <c r="A49" s="37" t="s">
        <v>1588</v>
      </c>
      <c r="B49" s="122" t="s">
        <v>1070</v>
      </c>
      <c r="C49" s="122">
        <v>3.5</v>
      </c>
      <c r="D49" s="122">
        <v>4.0999999999999996</v>
      </c>
      <c r="E49" s="122" t="s">
        <v>1070</v>
      </c>
      <c r="F49" s="950" t="s">
        <v>1070</v>
      </c>
      <c r="G49" s="950"/>
      <c r="H49" s="950" t="s">
        <v>1070</v>
      </c>
      <c r="I49" s="950"/>
      <c r="J49" s="950">
        <v>6.5</v>
      </c>
      <c r="K49" s="950"/>
    </row>
    <row r="50" spans="1:11" s="37" customFormat="1" ht="14.25" x14ac:dyDescent="0.2">
      <c r="A50" s="24" t="s">
        <v>895</v>
      </c>
      <c r="B50" s="57">
        <v>34.9</v>
      </c>
      <c r="C50" s="57">
        <v>51.7</v>
      </c>
      <c r="D50" s="57">
        <v>66.599999999999994</v>
      </c>
      <c r="E50" s="57">
        <v>100</v>
      </c>
      <c r="F50" s="875">
        <v>101.8</v>
      </c>
      <c r="G50" s="875"/>
      <c r="H50" s="875">
        <v>129.69999999999999</v>
      </c>
      <c r="I50" s="875"/>
      <c r="J50" s="875">
        <v>154.4</v>
      </c>
      <c r="K50" s="875"/>
    </row>
    <row r="51" spans="1:11" s="37" customFormat="1" ht="12" x14ac:dyDescent="0.2">
      <c r="A51" s="37" t="s">
        <v>1076</v>
      </c>
      <c r="B51" s="122" t="s">
        <v>1070</v>
      </c>
      <c r="C51" s="122">
        <v>34.9</v>
      </c>
      <c r="D51" s="122">
        <v>51</v>
      </c>
      <c r="E51" s="122">
        <v>77</v>
      </c>
      <c r="F51" s="950" t="s">
        <v>1070</v>
      </c>
      <c r="G51" s="950"/>
      <c r="H51" s="950">
        <v>104.2</v>
      </c>
      <c r="I51" s="950"/>
      <c r="J51" s="950">
        <v>133</v>
      </c>
      <c r="K51" s="950"/>
    </row>
    <row r="52" spans="1:11" s="37" customFormat="1" ht="12" x14ac:dyDescent="0.2">
      <c r="A52" s="37" t="s">
        <v>1588</v>
      </c>
      <c r="B52" s="122" t="s">
        <v>1070</v>
      </c>
      <c r="C52" s="122">
        <v>16.8</v>
      </c>
      <c r="D52" s="122">
        <v>15.6</v>
      </c>
      <c r="E52" s="122">
        <v>23</v>
      </c>
      <c r="F52" s="950" t="s">
        <v>1070</v>
      </c>
      <c r="G52" s="950"/>
      <c r="H52" s="950">
        <v>25.5</v>
      </c>
      <c r="I52" s="950"/>
      <c r="J52" s="950">
        <v>21.4</v>
      </c>
      <c r="K52" s="950"/>
    </row>
    <row r="53" spans="1:11" s="37" customFormat="1" ht="14.25" x14ac:dyDescent="0.2">
      <c r="A53" s="24" t="s">
        <v>341</v>
      </c>
      <c r="B53" s="57">
        <v>31.5</v>
      </c>
      <c r="C53" s="57">
        <v>13.3</v>
      </c>
      <c r="D53" s="57">
        <v>23</v>
      </c>
      <c r="E53" s="57">
        <v>34</v>
      </c>
      <c r="F53" s="875">
        <v>36</v>
      </c>
      <c r="G53" s="875"/>
      <c r="H53" s="875">
        <v>88.4</v>
      </c>
      <c r="I53" s="875"/>
      <c r="J53" s="875">
        <v>75.5</v>
      </c>
      <c r="K53" s="875"/>
    </row>
    <row r="54" spans="1:11" s="37" customFormat="1" ht="12" x14ac:dyDescent="0.2">
      <c r="A54" s="37" t="s">
        <v>1076</v>
      </c>
      <c r="B54" s="122">
        <v>14.9</v>
      </c>
      <c r="C54" s="122">
        <v>4.3</v>
      </c>
      <c r="D54" s="122">
        <v>10.4</v>
      </c>
      <c r="E54" s="122">
        <v>17.2</v>
      </c>
      <c r="F54" s="950">
        <v>18.399999999999999</v>
      </c>
      <c r="G54" s="950"/>
      <c r="H54" s="950">
        <v>74.900000000000006</v>
      </c>
      <c r="I54" s="950"/>
      <c r="J54" s="950">
        <v>58.8</v>
      </c>
      <c r="K54" s="950"/>
    </row>
    <row r="55" spans="1:11" s="37" customFormat="1" ht="12" x14ac:dyDescent="0.2">
      <c r="A55" s="37" t="s">
        <v>1588</v>
      </c>
      <c r="B55" s="122">
        <v>16.600000000000001</v>
      </c>
      <c r="C55" s="122">
        <v>9</v>
      </c>
      <c r="D55" s="122">
        <v>12.6</v>
      </c>
      <c r="E55" s="122">
        <v>16.8</v>
      </c>
      <c r="F55" s="950">
        <v>17.600000000000001</v>
      </c>
      <c r="G55" s="950"/>
      <c r="H55" s="950">
        <v>13.6</v>
      </c>
      <c r="I55" s="950"/>
      <c r="J55" s="950">
        <v>16.8</v>
      </c>
      <c r="K55" s="950"/>
    </row>
    <row r="56" spans="1:11" s="37" customFormat="1" ht="14.25" x14ac:dyDescent="0.2">
      <c r="A56" s="24" t="s">
        <v>237</v>
      </c>
      <c r="B56" s="57" t="s">
        <v>1070</v>
      </c>
      <c r="C56" s="57">
        <v>41.4</v>
      </c>
      <c r="D56" s="57">
        <v>38.1</v>
      </c>
      <c r="E56" s="57">
        <v>29.1</v>
      </c>
      <c r="F56" s="875">
        <v>60.3</v>
      </c>
      <c r="G56" s="875"/>
      <c r="H56" s="875">
        <v>38.799999999999997</v>
      </c>
      <c r="I56" s="875"/>
      <c r="J56" s="875">
        <v>32.799999999999997</v>
      </c>
      <c r="K56" s="875"/>
    </row>
    <row r="57" spans="1:11" s="37" customFormat="1" ht="12" x14ac:dyDescent="0.2">
      <c r="A57" s="37" t="s">
        <v>1076</v>
      </c>
      <c r="B57" s="122" t="s">
        <v>1070</v>
      </c>
      <c r="C57" s="122" t="s">
        <v>1070</v>
      </c>
      <c r="D57" s="122">
        <v>35.700000000000003</v>
      </c>
      <c r="E57" s="122">
        <v>26.9</v>
      </c>
      <c r="F57" s="950">
        <v>54.5</v>
      </c>
      <c r="G57" s="950"/>
      <c r="H57" s="950">
        <v>35</v>
      </c>
      <c r="I57" s="950"/>
      <c r="J57" s="950" t="s">
        <v>1070</v>
      </c>
      <c r="K57" s="950"/>
    </row>
    <row r="58" spans="1:11" s="37" customFormat="1" ht="12" x14ac:dyDescent="0.2">
      <c r="A58" s="37" t="s">
        <v>1588</v>
      </c>
      <c r="B58" s="122" t="s">
        <v>1070</v>
      </c>
      <c r="C58" s="122" t="s">
        <v>1070</v>
      </c>
      <c r="D58" s="122">
        <v>2.4</v>
      </c>
      <c r="E58" s="122">
        <v>2.2000000000000002</v>
      </c>
      <c r="F58" s="950">
        <v>5.8</v>
      </c>
      <c r="G58" s="950"/>
      <c r="H58" s="950">
        <v>3.9</v>
      </c>
      <c r="I58" s="950"/>
      <c r="J58" s="950" t="s">
        <v>1070</v>
      </c>
      <c r="K58" s="950"/>
    </row>
    <row r="59" spans="1:11" s="24" customFormat="1" ht="14.25" x14ac:dyDescent="0.2">
      <c r="A59" s="24" t="s">
        <v>679</v>
      </c>
      <c r="B59" s="57" t="s">
        <v>1070</v>
      </c>
      <c r="C59" s="57">
        <v>15.1</v>
      </c>
      <c r="D59" s="57">
        <v>26.7</v>
      </c>
      <c r="E59" s="57">
        <v>22.3</v>
      </c>
      <c r="F59" s="875">
        <v>13.7</v>
      </c>
      <c r="G59" s="875"/>
      <c r="H59" s="875">
        <v>14.9</v>
      </c>
      <c r="I59" s="875"/>
      <c r="J59" s="875">
        <v>23.7</v>
      </c>
      <c r="K59" s="875"/>
    </row>
    <row r="60" spans="1:11" s="37" customFormat="1" ht="12" x14ac:dyDescent="0.2">
      <c r="A60" s="37" t="s">
        <v>1076</v>
      </c>
      <c r="B60" s="122" t="s">
        <v>1070</v>
      </c>
      <c r="C60" s="122" t="s">
        <v>1070</v>
      </c>
      <c r="D60" s="122">
        <v>21.1</v>
      </c>
      <c r="E60" s="122">
        <v>13.7</v>
      </c>
      <c r="F60" s="950">
        <v>8.5</v>
      </c>
      <c r="G60" s="950"/>
      <c r="H60" s="950">
        <v>10.3</v>
      </c>
      <c r="I60" s="950"/>
      <c r="J60" s="950">
        <v>17.8</v>
      </c>
      <c r="K60" s="950"/>
    </row>
    <row r="61" spans="1:11" s="37" customFormat="1" ht="12" x14ac:dyDescent="0.2">
      <c r="A61" s="37" t="s">
        <v>1588</v>
      </c>
      <c r="B61" s="122" t="s">
        <v>1070</v>
      </c>
      <c r="C61" s="122" t="s">
        <v>1070</v>
      </c>
      <c r="D61" s="122">
        <v>5.7</v>
      </c>
      <c r="E61" s="122">
        <v>8.6999999999999993</v>
      </c>
      <c r="F61" s="950">
        <v>5.2</v>
      </c>
      <c r="G61" s="950"/>
      <c r="H61" s="950">
        <v>4.5999999999999996</v>
      </c>
      <c r="I61" s="950"/>
      <c r="J61" s="950">
        <v>5.9</v>
      </c>
      <c r="K61" s="950"/>
    </row>
    <row r="62" spans="1:11" s="24" customFormat="1" ht="14.25" x14ac:dyDescent="0.2">
      <c r="A62" s="24" t="s">
        <v>342</v>
      </c>
      <c r="B62" s="57" t="s">
        <v>1070</v>
      </c>
      <c r="C62" s="57" t="s">
        <v>1070</v>
      </c>
      <c r="D62" s="57">
        <v>10.1</v>
      </c>
      <c r="E62" s="57">
        <v>12.8</v>
      </c>
      <c r="F62" s="875" t="s">
        <v>1070</v>
      </c>
      <c r="G62" s="875"/>
      <c r="H62" s="875">
        <v>7.5</v>
      </c>
      <c r="I62" s="875"/>
      <c r="J62" s="875" t="s">
        <v>1070</v>
      </c>
      <c r="K62" s="875"/>
    </row>
    <row r="63" spans="1:11" s="37" customFormat="1" ht="12" x14ac:dyDescent="0.2">
      <c r="A63" s="37" t="s">
        <v>1076</v>
      </c>
      <c r="B63" s="122" t="s">
        <v>1070</v>
      </c>
      <c r="C63" s="122" t="s">
        <v>1070</v>
      </c>
      <c r="D63" s="122">
        <v>6.6</v>
      </c>
      <c r="E63" s="122">
        <v>9.9</v>
      </c>
      <c r="F63" s="950" t="s">
        <v>1070</v>
      </c>
      <c r="G63" s="950"/>
      <c r="H63" s="950" t="s">
        <v>1070</v>
      </c>
      <c r="I63" s="950"/>
      <c r="J63" s="950">
        <v>2.2000000000000002</v>
      </c>
      <c r="K63" s="950"/>
    </row>
    <row r="64" spans="1:11" s="37" customFormat="1" ht="12" x14ac:dyDescent="0.2">
      <c r="A64" s="37" t="s">
        <v>1588</v>
      </c>
      <c r="B64" s="122" t="s">
        <v>1070</v>
      </c>
      <c r="C64" s="122">
        <v>8.6</v>
      </c>
      <c r="D64" s="122" t="s">
        <v>1070</v>
      </c>
      <c r="E64" s="122">
        <v>3</v>
      </c>
      <c r="F64" s="950" t="s">
        <v>1070</v>
      </c>
      <c r="G64" s="950"/>
      <c r="H64" s="950" t="s">
        <v>1070</v>
      </c>
      <c r="I64" s="950"/>
      <c r="J64" s="950" t="s">
        <v>1070</v>
      </c>
      <c r="K64" s="950"/>
    </row>
    <row r="65" spans="1:12" s="24" customFormat="1" ht="14.25" x14ac:dyDescent="0.2">
      <c r="A65" s="24" t="s">
        <v>450</v>
      </c>
      <c r="B65" s="57">
        <v>131.5</v>
      </c>
      <c r="C65" s="57">
        <v>185.2</v>
      </c>
      <c r="D65" s="57">
        <v>205.1</v>
      </c>
      <c r="E65" s="57">
        <v>223.7</v>
      </c>
      <c r="F65" s="875">
        <v>307.10000000000002</v>
      </c>
      <c r="G65" s="875"/>
      <c r="H65" s="875">
        <v>347.9</v>
      </c>
      <c r="I65" s="875"/>
      <c r="J65" s="875">
        <v>382.8</v>
      </c>
      <c r="K65" s="875"/>
    </row>
    <row r="66" spans="1:12" s="37" customFormat="1" ht="12" x14ac:dyDescent="0.2">
      <c r="A66" s="37" t="s">
        <v>1076</v>
      </c>
      <c r="B66" s="122">
        <v>111.4</v>
      </c>
      <c r="C66" s="122">
        <v>154.1</v>
      </c>
      <c r="D66" s="122">
        <v>181.1</v>
      </c>
      <c r="E66" s="122">
        <v>194.7</v>
      </c>
      <c r="F66" s="950">
        <v>255.9</v>
      </c>
      <c r="G66" s="950"/>
      <c r="H66" s="950">
        <v>276.39999999999998</v>
      </c>
      <c r="I66" s="950"/>
      <c r="J66" s="950">
        <v>338.7</v>
      </c>
      <c r="K66" s="950"/>
    </row>
    <row r="67" spans="1:12" s="37" customFormat="1" ht="12" x14ac:dyDescent="0.2">
      <c r="A67" s="37" t="s">
        <v>1588</v>
      </c>
      <c r="B67" s="122">
        <v>20.100000000000001</v>
      </c>
      <c r="C67" s="122">
        <v>31.1</v>
      </c>
      <c r="D67" s="122">
        <v>24</v>
      </c>
      <c r="E67" s="122">
        <v>29</v>
      </c>
      <c r="F67" s="950">
        <v>51.2</v>
      </c>
      <c r="G67" s="950"/>
      <c r="H67" s="950">
        <v>71.400000000000006</v>
      </c>
      <c r="I67" s="950"/>
      <c r="J67" s="950">
        <v>44.1</v>
      </c>
      <c r="K67" s="950"/>
    </row>
    <row r="68" spans="1:12" s="24" customFormat="1" ht="15" x14ac:dyDescent="0.25">
      <c r="A68" s="28" t="s">
        <v>1073</v>
      </c>
      <c r="B68" s="411">
        <v>726.8</v>
      </c>
      <c r="C68" s="411">
        <v>738.6</v>
      </c>
      <c r="D68" s="411">
        <v>880.3</v>
      </c>
      <c r="E68" s="411">
        <v>988.7</v>
      </c>
      <c r="F68" s="953">
        <v>1167.4000000000001</v>
      </c>
      <c r="G68" s="953"/>
      <c r="H68" s="953">
        <v>1307.5999999999999</v>
      </c>
      <c r="I68" s="953"/>
      <c r="J68" s="953">
        <v>1291</v>
      </c>
      <c r="K68" s="953"/>
      <c r="L68" s="94"/>
    </row>
    <row r="69" spans="1:12" s="37" customFormat="1" ht="12" x14ac:dyDescent="0.2">
      <c r="A69" s="37" t="s">
        <v>1076</v>
      </c>
      <c r="B69" s="122">
        <v>396.8</v>
      </c>
      <c r="C69" s="122">
        <v>434.3</v>
      </c>
      <c r="D69" s="122">
        <v>538</v>
      </c>
      <c r="E69" s="122">
        <v>594.1</v>
      </c>
      <c r="F69" s="950">
        <v>641.20000000000005</v>
      </c>
      <c r="G69" s="950"/>
      <c r="H69" s="950">
        <v>771.1</v>
      </c>
      <c r="I69" s="950"/>
      <c r="J69" s="950">
        <v>879.9</v>
      </c>
      <c r="K69" s="950"/>
    </row>
    <row r="70" spans="1:12" s="37" customFormat="1" ht="12" x14ac:dyDescent="0.2">
      <c r="A70" s="37" t="s">
        <v>1588</v>
      </c>
      <c r="B70" s="122">
        <v>330.1</v>
      </c>
      <c r="C70" s="122">
        <v>304.3</v>
      </c>
      <c r="D70" s="122">
        <v>342.3</v>
      </c>
      <c r="E70" s="122">
        <v>394.6</v>
      </c>
      <c r="F70" s="950">
        <v>526.20000000000005</v>
      </c>
      <c r="G70" s="950"/>
      <c r="H70" s="950">
        <v>536.5</v>
      </c>
      <c r="I70" s="950"/>
      <c r="J70" s="950">
        <v>411.1</v>
      </c>
      <c r="K70" s="950"/>
    </row>
    <row r="71" spans="1:12" s="28" customFormat="1" ht="15" x14ac:dyDescent="0.25">
      <c r="A71" s="28" t="s">
        <v>412</v>
      </c>
      <c r="B71" s="726">
        <v>257.39999999999998</v>
      </c>
      <c r="C71" s="726">
        <v>244.9</v>
      </c>
      <c r="D71" s="726">
        <v>266.8</v>
      </c>
      <c r="E71" s="726">
        <v>334.1</v>
      </c>
      <c r="F71" s="953">
        <v>369.4</v>
      </c>
      <c r="G71" s="953"/>
      <c r="H71" s="953" t="s">
        <v>1459</v>
      </c>
      <c r="I71" s="953"/>
      <c r="J71" s="953" t="s">
        <v>1459</v>
      </c>
      <c r="K71" s="953"/>
    </row>
    <row r="72" spans="1:12" s="37" customFormat="1" ht="12" customHeight="1" x14ac:dyDescent="0.2">
      <c r="A72" s="37" t="s">
        <v>1076</v>
      </c>
      <c r="B72" s="122">
        <v>119.4</v>
      </c>
      <c r="C72" s="122" t="s">
        <v>1070</v>
      </c>
      <c r="D72" s="122">
        <v>127.6</v>
      </c>
      <c r="E72" s="122">
        <v>171.4</v>
      </c>
      <c r="F72" s="950">
        <v>176</v>
      </c>
      <c r="G72" s="950"/>
      <c r="H72" s="950" t="s">
        <v>1459</v>
      </c>
      <c r="I72" s="950"/>
      <c r="J72" s="950" t="s">
        <v>1459</v>
      </c>
      <c r="K72" s="950"/>
    </row>
    <row r="73" spans="1:12" s="37" customFormat="1" ht="12" customHeight="1" x14ac:dyDescent="0.2">
      <c r="A73" s="37" t="s">
        <v>1588</v>
      </c>
      <c r="B73" s="565">
        <v>138</v>
      </c>
      <c r="C73" s="565" t="s">
        <v>1070</v>
      </c>
      <c r="D73" s="565">
        <v>139.19999999999999</v>
      </c>
      <c r="E73" s="565">
        <v>162.69999999999999</v>
      </c>
      <c r="F73" s="954">
        <v>193.4</v>
      </c>
      <c r="G73" s="954"/>
      <c r="H73" s="954" t="s">
        <v>1459</v>
      </c>
      <c r="I73" s="954"/>
      <c r="J73" s="950" t="s">
        <v>1459</v>
      </c>
      <c r="K73" s="950"/>
    </row>
    <row r="74" spans="1:12" s="28" customFormat="1" ht="15" x14ac:dyDescent="0.25">
      <c r="A74" s="28" t="s">
        <v>1074</v>
      </c>
      <c r="B74" s="411">
        <v>984.19999999999993</v>
      </c>
      <c r="C74" s="411">
        <v>983.5</v>
      </c>
      <c r="D74" s="411">
        <v>1147.0999999999999</v>
      </c>
      <c r="E74" s="411">
        <v>1322.8000000000002</v>
      </c>
      <c r="F74" s="953">
        <v>1536.8000000000002</v>
      </c>
      <c r="G74" s="953"/>
      <c r="H74" s="953" t="s">
        <v>1459</v>
      </c>
      <c r="I74" s="953"/>
      <c r="J74" s="953" t="s">
        <v>1459</v>
      </c>
      <c r="K74" s="953"/>
    </row>
    <row r="75" spans="1:12" s="37" customFormat="1" ht="12" customHeight="1" x14ac:dyDescent="0.2">
      <c r="A75" s="37" t="s">
        <v>1076</v>
      </c>
      <c r="B75" s="118">
        <v>516.20000000000005</v>
      </c>
      <c r="C75" s="118" t="s">
        <v>1070</v>
      </c>
      <c r="D75" s="118">
        <v>665.6</v>
      </c>
      <c r="E75" s="122">
        <v>765.5</v>
      </c>
      <c r="F75" s="950">
        <v>817.2</v>
      </c>
      <c r="G75" s="950"/>
      <c r="H75" s="950" t="s">
        <v>1459</v>
      </c>
      <c r="I75" s="950"/>
      <c r="J75" s="950" t="s">
        <v>1459</v>
      </c>
      <c r="K75" s="950"/>
    </row>
    <row r="76" spans="1:12" s="37" customFormat="1" ht="12" customHeight="1" thickBot="1" x14ac:dyDescent="0.25">
      <c r="A76" s="37" t="s">
        <v>1588</v>
      </c>
      <c r="B76" s="363">
        <v>468.1</v>
      </c>
      <c r="C76" s="363" t="s">
        <v>1070</v>
      </c>
      <c r="D76" s="363">
        <v>481.5</v>
      </c>
      <c r="E76" s="727">
        <v>557.29999999999995</v>
      </c>
      <c r="F76" s="952">
        <v>719.6</v>
      </c>
      <c r="G76" s="952"/>
      <c r="H76" s="952" t="s">
        <v>1459</v>
      </c>
      <c r="I76" s="952"/>
      <c r="J76" s="950" t="s">
        <v>1459</v>
      </c>
      <c r="K76" s="950"/>
    </row>
    <row r="77" spans="1:12" ht="12.75" customHeight="1" thickTop="1" x14ac:dyDescent="0.2">
      <c r="B77" s="563"/>
      <c r="C77" s="563"/>
      <c r="D77" s="563"/>
      <c r="E77" s="564"/>
      <c r="F77" s="564"/>
      <c r="G77" s="564"/>
      <c r="H77" s="564"/>
      <c r="I77" s="564"/>
      <c r="J77" s="564"/>
      <c r="K77" s="564"/>
    </row>
    <row r="78" spans="1:12" ht="12.75" customHeight="1" x14ac:dyDescent="0.2">
      <c r="A78" s="839" t="str">
        <f>CONCATENATE("actual expenditures ",B8,"-",F8,"; preliminary actual expenditures ",H8,"; intentions ",J8)</f>
        <v>actual expenditures 2019-2023; preliminary actual expenditures 2024; intentions 2025</v>
      </c>
      <c r="B78" s="839"/>
      <c r="C78" s="839"/>
      <c r="D78" s="839"/>
      <c r="E78" s="839"/>
      <c r="F78" s="839"/>
      <c r="G78" s="839"/>
      <c r="H78" s="839"/>
      <c r="I78" s="839"/>
      <c r="J78" s="839"/>
    </row>
    <row r="79" spans="1:12" ht="14.25" x14ac:dyDescent="0.2">
      <c r="A79" s="839" t="s">
        <v>1011</v>
      </c>
      <c r="B79" s="839"/>
      <c r="C79" s="839"/>
      <c r="D79" s="839"/>
      <c r="E79" s="839"/>
      <c r="F79" s="839"/>
      <c r="G79" s="839"/>
      <c r="H79" s="839"/>
      <c r="I79" s="839"/>
      <c r="J79" s="839"/>
    </row>
    <row r="80" spans="1:12" x14ac:dyDescent="0.2">
      <c r="A80" s="955" t="s">
        <v>2490</v>
      </c>
      <c r="B80" s="956"/>
      <c r="C80" s="956"/>
      <c r="D80" s="956"/>
      <c r="E80" s="956"/>
      <c r="F80" s="956"/>
      <c r="G80" s="956"/>
      <c r="H80" s="956"/>
      <c r="I80" s="956"/>
      <c r="J80" s="956"/>
    </row>
    <row r="81" spans="1:10" x14ac:dyDescent="0.2">
      <c r="A81" s="956" t="s">
        <v>1012</v>
      </c>
      <c r="B81" s="956"/>
      <c r="C81" s="956"/>
      <c r="D81" s="956"/>
      <c r="E81" s="956"/>
      <c r="F81" s="956"/>
      <c r="G81" s="956"/>
      <c r="H81" s="956"/>
      <c r="I81" s="956"/>
      <c r="J81" s="956"/>
    </row>
    <row r="82" spans="1:10" s="128" customFormat="1" ht="14.25" x14ac:dyDescent="0.2"/>
    <row r="83" spans="1:10" ht="28.5" customHeight="1" x14ac:dyDescent="0.2">
      <c r="A83" s="892" t="s">
        <v>1821</v>
      </c>
      <c r="B83" s="892"/>
      <c r="C83" s="892"/>
      <c r="D83" s="892"/>
      <c r="E83" s="892"/>
      <c r="F83" s="892"/>
      <c r="G83" s="892"/>
      <c r="H83" s="892"/>
      <c r="I83" s="892"/>
      <c r="J83" s="892"/>
    </row>
    <row r="84" spans="1:10" ht="14.25" x14ac:dyDescent="0.2">
      <c r="A84" s="357"/>
    </row>
    <row r="86" spans="1:10" x14ac:dyDescent="0.2">
      <c r="B86" s="173"/>
      <c r="C86" s="173"/>
      <c r="D86" s="173"/>
      <c r="E86" s="173"/>
      <c r="F86" s="173"/>
      <c r="G86" s="173"/>
      <c r="H86" s="173"/>
      <c r="I86" s="173"/>
      <c r="J86" s="173"/>
    </row>
  </sheetData>
  <customSheetViews>
    <customSheetView guid="{F67F5823-51D5-4D47-B100-5B47C1E6BCB9}" showPageBreaks="1" fitToPage="1" printArea="1" topLeftCell="A19">
      <selection activeCell="E50" sqref="E50"/>
      <pageMargins left="0.75" right="0.75" top="1" bottom="1" header="0.5" footer="0.5"/>
      <printOptions horizontalCentered="1"/>
      <pageSetup scale="71" firstPageNumber="33" orientation="portrait" verticalDpi="300" r:id="rId1"/>
      <headerFooter alignWithMargins="0">
        <oddFooter>&amp;C&amp;P</oddFooter>
      </headerFooter>
    </customSheetView>
    <customSheetView guid="{9014CDA8-C3FC-41E6-A045-DAEFC55B82B1}" showPageBreaks="1" fitToPage="1" printArea="1">
      <selection activeCell="J4" sqref="J4"/>
      <pageMargins left="0.75" right="0.75" top="1" bottom="1" header="0.5" footer="0.5"/>
      <printOptions horizontalCentered="1"/>
      <pageSetup scale="71" firstPageNumber="33" orientation="portrait" verticalDpi="300" r:id="rId2"/>
      <headerFooter alignWithMargins="0">
        <oddFooter>&amp;C&amp;P</oddFooter>
      </headerFooter>
    </customSheetView>
  </customSheetViews>
  <mergeCells count="207">
    <mergeCell ref="A83:J83"/>
    <mergeCell ref="A79:J79"/>
    <mergeCell ref="A80:J80"/>
    <mergeCell ref="A81:J81"/>
    <mergeCell ref="A78:J78"/>
    <mergeCell ref="F11:G11"/>
    <mergeCell ref="F12:G12"/>
    <mergeCell ref="F13:G13"/>
    <mergeCell ref="F14:G14"/>
    <mergeCell ref="F15:G15"/>
    <mergeCell ref="F16:G16"/>
    <mergeCell ref="F17:G17"/>
    <mergeCell ref="F23:G23"/>
    <mergeCell ref="F24:G24"/>
    <mergeCell ref="F25:G25"/>
    <mergeCell ref="F26:G26"/>
    <mergeCell ref="F27:G27"/>
    <mergeCell ref="F18:G18"/>
    <mergeCell ref="F19:G19"/>
    <mergeCell ref="F20:G20"/>
    <mergeCell ref="F21:G21"/>
    <mergeCell ref="F22:G22"/>
    <mergeCell ref="F33:G33"/>
    <mergeCell ref="F34:G34"/>
    <mergeCell ref="F35:G35"/>
    <mergeCell ref="F36:G36"/>
    <mergeCell ref="F37:G37"/>
    <mergeCell ref="F28:G28"/>
    <mergeCell ref="F29:G29"/>
    <mergeCell ref="F30:G30"/>
    <mergeCell ref="F31:G31"/>
    <mergeCell ref="F32:G32"/>
    <mergeCell ref="F43:G43"/>
    <mergeCell ref="F44:G44"/>
    <mergeCell ref="F45:G45"/>
    <mergeCell ref="F46:G46"/>
    <mergeCell ref="F47:G47"/>
    <mergeCell ref="F38:G38"/>
    <mergeCell ref="F39:G39"/>
    <mergeCell ref="F40:G40"/>
    <mergeCell ref="F41:G41"/>
    <mergeCell ref="F42:G42"/>
    <mergeCell ref="F61:G61"/>
    <mergeCell ref="F62:G62"/>
    <mergeCell ref="F53:G53"/>
    <mergeCell ref="F54:G54"/>
    <mergeCell ref="F55:G55"/>
    <mergeCell ref="F56:G56"/>
    <mergeCell ref="F57:G57"/>
    <mergeCell ref="F48:G48"/>
    <mergeCell ref="F49:G49"/>
    <mergeCell ref="F50:G50"/>
    <mergeCell ref="F51:G51"/>
    <mergeCell ref="F52:G52"/>
    <mergeCell ref="F68:G68"/>
    <mergeCell ref="F69:G69"/>
    <mergeCell ref="F70:G70"/>
    <mergeCell ref="H11:I11"/>
    <mergeCell ref="H12:I12"/>
    <mergeCell ref="H13:I13"/>
    <mergeCell ref="H14:I14"/>
    <mergeCell ref="H15:I15"/>
    <mergeCell ref="H16:I16"/>
    <mergeCell ref="H17:I17"/>
    <mergeCell ref="H18:I18"/>
    <mergeCell ref="H19:I19"/>
    <mergeCell ref="H20:I20"/>
    <mergeCell ref="H21:I21"/>
    <mergeCell ref="H22:I22"/>
    <mergeCell ref="H23:I23"/>
    <mergeCell ref="F63:G63"/>
    <mergeCell ref="F64:G64"/>
    <mergeCell ref="F65:G65"/>
    <mergeCell ref="F66:G66"/>
    <mergeCell ref="F67:G67"/>
    <mergeCell ref="F58:G58"/>
    <mergeCell ref="F59:G59"/>
    <mergeCell ref="F60:G60"/>
    <mergeCell ref="H29:I29"/>
    <mergeCell ref="H30:I30"/>
    <mergeCell ref="H31:I31"/>
    <mergeCell ref="H32:I32"/>
    <mergeCell ref="H33:I33"/>
    <mergeCell ref="H24:I24"/>
    <mergeCell ref="H25:I25"/>
    <mergeCell ref="H26:I26"/>
    <mergeCell ref="H27:I27"/>
    <mergeCell ref="H28:I28"/>
    <mergeCell ref="H39:I39"/>
    <mergeCell ref="H40:I40"/>
    <mergeCell ref="H41:I41"/>
    <mergeCell ref="H42:I42"/>
    <mergeCell ref="H43:I43"/>
    <mergeCell ref="H34:I34"/>
    <mergeCell ref="H35:I35"/>
    <mergeCell ref="H36:I36"/>
    <mergeCell ref="H37:I37"/>
    <mergeCell ref="H38:I38"/>
    <mergeCell ref="H49:I49"/>
    <mergeCell ref="H50:I50"/>
    <mergeCell ref="H51:I51"/>
    <mergeCell ref="H52:I52"/>
    <mergeCell ref="H53:I53"/>
    <mergeCell ref="H44:I44"/>
    <mergeCell ref="H45:I45"/>
    <mergeCell ref="H46:I46"/>
    <mergeCell ref="H47:I47"/>
    <mergeCell ref="H48:I48"/>
    <mergeCell ref="H67:I67"/>
    <mergeCell ref="H68:I68"/>
    <mergeCell ref="H59:I59"/>
    <mergeCell ref="H60:I60"/>
    <mergeCell ref="H61:I61"/>
    <mergeCell ref="H62:I62"/>
    <mergeCell ref="H63:I63"/>
    <mergeCell ref="H54:I54"/>
    <mergeCell ref="H55:I55"/>
    <mergeCell ref="H56:I56"/>
    <mergeCell ref="H57:I57"/>
    <mergeCell ref="H58:I58"/>
    <mergeCell ref="J25:K25"/>
    <mergeCell ref="J26:K26"/>
    <mergeCell ref="J27:K27"/>
    <mergeCell ref="J28:K28"/>
    <mergeCell ref="J29:K29"/>
    <mergeCell ref="H69:I69"/>
    <mergeCell ref="H70:I70"/>
    <mergeCell ref="J11:K11"/>
    <mergeCell ref="J12:K12"/>
    <mergeCell ref="J13:K13"/>
    <mergeCell ref="J14:K14"/>
    <mergeCell ref="J15:K15"/>
    <mergeCell ref="J16:K16"/>
    <mergeCell ref="J17:K17"/>
    <mergeCell ref="J18:K18"/>
    <mergeCell ref="J19:K19"/>
    <mergeCell ref="J20:K20"/>
    <mergeCell ref="J21:K21"/>
    <mergeCell ref="J22:K22"/>
    <mergeCell ref="J23:K23"/>
    <mergeCell ref="J24:K24"/>
    <mergeCell ref="H64:I64"/>
    <mergeCell ref="H65:I65"/>
    <mergeCell ref="H66:I66"/>
    <mergeCell ref="J35:K35"/>
    <mergeCell ref="J36:K36"/>
    <mergeCell ref="J37:K37"/>
    <mergeCell ref="J38:K38"/>
    <mergeCell ref="J39:K39"/>
    <mergeCell ref="J30:K30"/>
    <mergeCell ref="J31:K31"/>
    <mergeCell ref="J32:K32"/>
    <mergeCell ref="J33:K33"/>
    <mergeCell ref="J34:K34"/>
    <mergeCell ref="J54:K54"/>
    <mergeCell ref="J45:K45"/>
    <mergeCell ref="J46:K46"/>
    <mergeCell ref="J47:K47"/>
    <mergeCell ref="J48:K48"/>
    <mergeCell ref="J49:K49"/>
    <mergeCell ref="J40:K40"/>
    <mergeCell ref="J41:K41"/>
    <mergeCell ref="J42:K42"/>
    <mergeCell ref="J43:K43"/>
    <mergeCell ref="J44:K44"/>
    <mergeCell ref="J70:K70"/>
    <mergeCell ref="A1:K1"/>
    <mergeCell ref="A3:K3"/>
    <mergeCell ref="A4:K4"/>
    <mergeCell ref="A5:K5"/>
    <mergeCell ref="J65:K65"/>
    <mergeCell ref="J66:K66"/>
    <mergeCell ref="J67:K67"/>
    <mergeCell ref="J68:K68"/>
    <mergeCell ref="J69:K69"/>
    <mergeCell ref="J60:K60"/>
    <mergeCell ref="J61:K61"/>
    <mergeCell ref="J62:K62"/>
    <mergeCell ref="J63:K63"/>
    <mergeCell ref="J64:K64"/>
    <mergeCell ref="J55:K55"/>
    <mergeCell ref="J56:K56"/>
    <mergeCell ref="J57:K57"/>
    <mergeCell ref="J58:K58"/>
    <mergeCell ref="J59:K59"/>
    <mergeCell ref="J50:K50"/>
    <mergeCell ref="J51:K51"/>
    <mergeCell ref="J52:K52"/>
    <mergeCell ref="J53:K53"/>
    <mergeCell ref="F76:G76"/>
    <mergeCell ref="H71:I71"/>
    <mergeCell ref="J71:K71"/>
    <mergeCell ref="H72:I72"/>
    <mergeCell ref="J72:K72"/>
    <mergeCell ref="H73:I73"/>
    <mergeCell ref="J73:K73"/>
    <mergeCell ref="H74:I74"/>
    <mergeCell ref="H75:I75"/>
    <mergeCell ref="H76:I76"/>
    <mergeCell ref="J74:K74"/>
    <mergeCell ref="J75:K75"/>
    <mergeCell ref="J76:K76"/>
    <mergeCell ref="F71:G71"/>
    <mergeCell ref="F72:G72"/>
    <mergeCell ref="F73:G73"/>
    <mergeCell ref="F74:G74"/>
    <mergeCell ref="F75:G75"/>
  </mergeCells>
  <phoneticPr fontId="0" type="noConversion"/>
  <hyperlinks>
    <hyperlink ref="A83:J83" r:id="rId3" display="Source: Statistics Canada. Table 34-10-0035-01 Capital and repair expenditures, non-residential tangible assets, by industry and geography" xr:uid="{00000000-0004-0000-3000-000000000000}"/>
  </hyperlinks>
  <printOptions horizontalCentered="1"/>
  <pageMargins left="0.74803149606299202" right="0.74803149606299202" top="0.98425196850393704" bottom="0.98425196850393704" header="0.511811023622047" footer="0.511811023622047"/>
  <pageSetup scale="64" firstPageNumber="29" orientation="portrait" useFirstPageNumber="1" r:id="rId4"/>
  <headerFooter differentFirst="1" alignWithMargins="0"/>
  <legacyDrawingHF r:id="rId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8">
    <tabColor indexed="46"/>
    <pageSetUpPr fitToPage="1"/>
  </sheetPr>
  <dimension ref="A1:R82"/>
  <sheetViews>
    <sheetView zoomScaleNormal="100" workbookViewId="0">
      <selection sqref="A1:L1"/>
    </sheetView>
  </sheetViews>
  <sheetFormatPr defaultRowHeight="12.75" x14ac:dyDescent="0.2"/>
  <cols>
    <col min="1" max="1" width="9.28515625" style="1" customWidth="1"/>
    <col min="2" max="2" width="2.28515625" style="1" customWidth="1"/>
    <col min="3" max="3" width="15.7109375" customWidth="1"/>
    <col min="4" max="4" width="2.28515625" customWidth="1"/>
    <col min="5" max="5" width="12.5703125" bestFit="1" customWidth="1"/>
    <col min="6" max="6" width="11.85546875" bestFit="1" customWidth="1"/>
    <col min="7" max="7" width="1.7109375" customWidth="1"/>
    <col min="8" max="8" width="15.7109375" bestFit="1" customWidth="1"/>
    <col min="9" max="9" width="12.5703125" bestFit="1" customWidth="1"/>
    <col min="10" max="10" width="11.85546875" bestFit="1" customWidth="1"/>
    <col min="11" max="11" width="1.7109375" customWidth="1"/>
    <col min="12" max="12" width="19.85546875" bestFit="1" customWidth="1"/>
  </cols>
  <sheetData>
    <row r="1" spans="1:12" ht="18" customHeight="1" x14ac:dyDescent="0.25">
      <c r="A1" s="837" t="s">
        <v>258</v>
      </c>
      <c r="B1" s="837"/>
      <c r="C1" s="837"/>
      <c r="D1" s="837"/>
      <c r="E1" s="837"/>
      <c r="F1" s="837"/>
      <c r="G1" s="837"/>
      <c r="H1" s="837"/>
      <c r="I1" s="837"/>
      <c r="J1" s="837"/>
      <c r="K1" s="837"/>
      <c r="L1" s="837"/>
    </row>
    <row r="2" spans="1:12" ht="18" customHeight="1" x14ac:dyDescent="0.25">
      <c r="A2" s="14"/>
      <c r="B2" s="14"/>
      <c r="C2" s="43"/>
      <c r="D2" s="43"/>
      <c r="E2" s="43"/>
      <c r="F2" s="43"/>
      <c r="G2" s="43"/>
      <c r="H2" s="2"/>
      <c r="I2" s="2"/>
      <c r="J2" s="2"/>
    </row>
    <row r="3" spans="1:12" ht="18" x14ac:dyDescent="0.25">
      <c r="A3" s="837" t="s">
        <v>2602</v>
      </c>
      <c r="B3" s="837"/>
      <c r="C3" s="837"/>
      <c r="D3" s="837"/>
      <c r="E3" s="837"/>
      <c r="F3" s="837"/>
      <c r="G3" s="837"/>
      <c r="H3" s="837"/>
      <c r="I3" s="837"/>
      <c r="J3" s="837"/>
      <c r="K3" s="837"/>
      <c r="L3" s="837"/>
    </row>
    <row r="4" spans="1:12" ht="18" x14ac:dyDescent="0.25">
      <c r="A4" s="837" t="s">
        <v>381</v>
      </c>
      <c r="B4" s="837"/>
      <c r="C4" s="837"/>
      <c r="D4" s="837"/>
      <c r="E4" s="837"/>
      <c r="F4" s="837"/>
      <c r="G4" s="837"/>
      <c r="H4" s="837"/>
      <c r="I4" s="837"/>
      <c r="J4" s="837"/>
      <c r="K4" s="837"/>
      <c r="L4" s="837"/>
    </row>
    <row r="5" spans="1:12" ht="18" x14ac:dyDescent="0.25">
      <c r="A5" s="837" t="s">
        <v>211</v>
      </c>
      <c r="B5" s="837"/>
      <c r="C5" s="837"/>
      <c r="D5" s="837"/>
      <c r="E5" s="837"/>
      <c r="F5" s="837"/>
      <c r="G5" s="837"/>
      <c r="H5" s="837"/>
      <c r="I5" s="837"/>
      <c r="J5" s="837"/>
      <c r="K5" s="837"/>
      <c r="L5" s="837"/>
    </row>
    <row r="6" spans="1:12" ht="12.75" customHeight="1" x14ac:dyDescent="0.25">
      <c r="A6" s="14"/>
      <c r="B6" s="14"/>
      <c r="C6" s="14"/>
      <c r="D6" s="14"/>
      <c r="E6" s="14"/>
      <c r="F6" s="14"/>
      <c r="G6" s="14"/>
      <c r="H6" s="14"/>
      <c r="I6" s="14"/>
      <c r="J6" s="14"/>
      <c r="K6" s="14"/>
      <c r="L6" s="14"/>
    </row>
    <row r="7" spans="1:12" ht="12" customHeight="1" x14ac:dyDescent="0.25">
      <c r="A7" s="14"/>
      <c r="B7" s="14"/>
      <c r="C7" s="14"/>
      <c r="D7" s="14"/>
      <c r="E7" s="14"/>
      <c r="F7" s="14"/>
      <c r="G7" s="14"/>
      <c r="H7" s="14"/>
      <c r="I7" s="14"/>
      <c r="J7" s="14"/>
    </row>
    <row r="8" spans="1:12" ht="15.75" x14ac:dyDescent="0.25">
      <c r="C8" s="848" t="s">
        <v>1171</v>
      </c>
      <c r="D8" s="848"/>
      <c r="E8" s="848"/>
      <c r="F8" s="848"/>
      <c r="G8" s="15"/>
      <c r="H8" s="848" t="s">
        <v>455</v>
      </c>
      <c r="I8" s="848"/>
      <c r="J8" s="848"/>
      <c r="L8" s="15" t="s">
        <v>988</v>
      </c>
    </row>
    <row r="9" spans="1:12" ht="15.75" x14ac:dyDescent="0.25">
      <c r="A9" s="15" t="s">
        <v>1088</v>
      </c>
      <c r="B9" s="15"/>
      <c r="C9" s="848" t="s">
        <v>619</v>
      </c>
      <c r="D9" s="848"/>
      <c r="E9" s="26" t="s">
        <v>1168</v>
      </c>
      <c r="F9" s="26" t="s">
        <v>1170</v>
      </c>
      <c r="G9" s="26"/>
      <c r="H9" s="26" t="s">
        <v>619</v>
      </c>
      <c r="I9" s="26" t="s">
        <v>1168</v>
      </c>
      <c r="J9" s="26" t="s">
        <v>1170</v>
      </c>
      <c r="L9" s="26" t="s">
        <v>1184</v>
      </c>
    </row>
    <row r="10" spans="1:12" ht="4.5" customHeight="1" thickBot="1" x14ac:dyDescent="0.3">
      <c r="A10" s="21"/>
      <c r="B10" s="21"/>
      <c r="C10" s="72"/>
      <c r="D10" s="72"/>
      <c r="E10" s="72"/>
      <c r="F10" s="72"/>
      <c r="G10" s="26"/>
      <c r="H10" s="72"/>
      <c r="I10" s="72"/>
      <c r="J10" s="72"/>
      <c r="K10" s="26"/>
      <c r="L10" s="72"/>
    </row>
    <row r="11" spans="1:12" ht="4.5" customHeight="1" x14ac:dyDescent="0.2"/>
    <row r="12" spans="1:12" s="128" customFormat="1" ht="14.25" x14ac:dyDescent="0.2">
      <c r="A12" s="397" t="s">
        <v>1646</v>
      </c>
      <c r="B12" s="19"/>
      <c r="C12" s="957">
        <v>168</v>
      </c>
      <c r="D12" s="957"/>
      <c r="E12" s="145">
        <v>37.700000000000003</v>
      </c>
      <c r="F12" s="145">
        <v>205.7</v>
      </c>
      <c r="G12" s="139"/>
      <c r="H12" s="145">
        <v>33.9</v>
      </c>
      <c r="I12" s="145">
        <v>27.4</v>
      </c>
      <c r="J12" s="145">
        <v>61.3</v>
      </c>
      <c r="K12" s="145"/>
      <c r="L12" s="145">
        <v>267</v>
      </c>
    </row>
    <row r="13" spans="1:12" s="128" customFormat="1" ht="14.25" x14ac:dyDescent="0.2">
      <c r="A13" s="397" t="s">
        <v>1745</v>
      </c>
      <c r="B13" s="19"/>
      <c r="C13" s="957">
        <v>167.5</v>
      </c>
      <c r="D13" s="957"/>
      <c r="E13" s="145">
        <v>52.7</v>
      </c>
      <c r="F13" s="145">
        <v>220.1</v>
      </c>
      <c r="G13" s="139"/>
      <c r="H13" s="145">
        <v>34.5</v>
      </c>
      <c r="I13" s="145">
        <v>19.3</v>
      </c>
      <c r="J13" s="145">
        <v>53.8</v>
      </c>
      <c r="K13" s="145"/>
      <c r="L13" s="145">
        <v>273.89999999999998</v>
      </c>
    </row>
    <row r="14" spans="1:12" s="128" customFormat="1" ht="14.25" x14ac:dyDescent="0.2">
      <c r="A14" s="397" t="s">
        <v>1855</v>
      </c>
      <c r="B14" s="19"/>
      <c r="C14" s="957">
        <v>158.80000000000001</v>
      </c>
      <c r="D14" s="957"/>
      <c r="E14" s="145">
        <v>61.9</v>
      </c>
      <c r="F14" s="145">
        <v>220.7</v>
      </c>
      <c r="G14" s="139"/>
      <c r="H14" s="145">
        <v>52.1</v>
      </c>
      <c r="I14" s="145">
        <v>26.3</v>
      </c>
      <c r="J14" s="145">
        <v>78.400000000000006</v>
      </c>
      <c r="K14" s="145"/>
      <c r="L14" s="145">
        <v>299.10000000000002</v>
      </c>
    </row>
    <row r="15" spans="1:12" s="128" customFormat="1" ht="14.25" x14ac:dyDescent="0.2">
      <c r="A15" s="397" t="s">
        <v>2523</v>
      </c>
      <c r="B15" s="19"/>
      <c r="C15" s="957">
        <v>186.9</v>
      </c>
      <c r="D15" s="957"/>
      <c r="E15" s="145">
        <v>41.5</v>
      </c>
      <c r="F15" s="145">
        <v>228.4</v>
      </c>
      <c r="G15" s="139"/>
      <c r="H15" s="145">
        <v>54.1</v>
      </c>
      <c r="I15" s="145">
        <v>23.3</v>
      </c>
      <c r="J15" s="145">
        <v>77.5</v>
      </c>
      <c r="K15" s="145"/>
      <c r="L15" s="145">
        <v>305.89999999999998</v>
      </c>
    </row>
    <row r="16" spans="1:12" ht="14.25" customHeight="1" x14ac:dyDescent="0.2">
      <c r="A16" s="397" t="s">
        <v>2524</v>
      </c>
      <c r="B16" s="19"/>
      <c r="C16" s="957">
        <v>268.89999999999998</v>
      </c>
      <c r="D16" s="957"/>
      <c r="E16" s="145">
        <v>57.8</v>
      </c>
      <c r="F16" s="145">
        <v>326.7</v>
      </c>
      <c r="G16" s="139"/>
      <c r="H16" s="145" t="s">
        <v>1070</v>
      </c>
      <c r="I16" s="145" t="s">
        <v>1070</v>
      </c>
      <c r="J16" s="145">
        <v>69.900000000000006</v>
      </c>
      <c r="K16" s="145"/>
      <c r="L16" s="145">
        <v>396.6</v>
      </c>
    </row>
    <row r="17" spans="1:15" ht="14.25" customHeight="1" x14ac:dyDescent="0.2">
      <c r="A17" s="397" t="s">
        <v>2525</v>
      </c>
      <c r="B17" s="19"/>
      <c r="C17" s="957">
        <v>319.3</v>
      </c>
      <c r="D17" s="957"/>
      <c r="E17" s="145">
        <v>54.2</v>
      </c>
      <c r="F17" s="145">
        <v>373.5</v>
      </c>
      <c r="G17" s="139"/>
      <c r="H17" s="145">
        <v>57.5</v>
      </c>
      <c r="I17" s="145">
        <v>24</v>
      </c>
      <c r="J17" s="145">
        <v>81.400000000000006</v>
      </c>
      <c r="K17" s="145"/>
      <c r="L17" s="145">
        <v>454.9</v>
      </c>
    </row>
    <row r="18" spans="1:15" ht="14.25" customHeight="1" x14ac:dyDescent="0.2">
      <c r="A18" s="397" t="s">
        <v>2526</v>
      </c>
      <c r="B18" s="19"/>
      <c r="C18" s="957">
        <v>372.6</v>
      </c>
      <c r="D18" s="957"/>
      <c r="E18" s="145">
        <v>68.900000000000006</v>
      </c>
      <c r="F18" s="145">
        <v>441.5</v>
      </c>
      <c r="G18" s="139"/>
      <c r="H18" s="145">
        <v>93.6</v>
      </c>
      <c r="I18" s="145">
        <v>27.8</v>
      </c>
      <c r="J18" s="145">
        <v>121.3</v>
      </c>
      <c r="K18" s="145"/>
      <c r="L18" s="145">
        <v>562.79999999999995</v>
      </c>
    </row>
    <row r="19" spans="1:15" ht="14.25" customHeight="1" x14ac:dyDescent="0.2">
      <c r="A19" s="397" t="s">
        <v>2527</v>
      </c>
      <c r="B19" s="728" t="s">
        <v>1968</v>
      </c>
      <c r="C19" s="957">
        <v>431.3</v>
      </c>
      <c r="D19" s="957"/>
      <c r="E19" s="145">
        <v>98.7</v>
      </c>
      <c r="F19" s="145">
        <v>530</v>
      </c>
      <c r="G19" s="139"/>
      <c r="H19" s="145">
        <v>77.400000000000006</v>
      </c>
      <c r="I19" s="145">
        <v>33.4</v>
      </c>
      <c r="J19" s="145">
        <v>110.8</v>
      </c>
      <c r="K19" s="145"/>
      <c r="L19" s="145">
        <v>640.79999999999995</v>
      </c>
    </row>
    <row r="20" spans="1:15" ht="14.25" customHeight="1" x14ac:dyDescent="0.2">
      <c r="A20" s="397" t="s">
        <v>2528</v>
      </c>
      <c r="B20" s="728" t="s">
        <v>1970</v>
      </c>
      <c r="C20" s="957">
        <v>556.9</v>
      </c>
      <c r="D20" s="957"/>
      <c r="E20" s="145">
        <v>113.2</v>
      </c>
      <c r="F20" s="145">
        <v>670.1</v>
      </c>
      <c r="G20" s="139"/>
      <c r="H20" s="145" t="s">
        <v>1459</v>
      </c>
      <c r="I20" s="145" t="s">
        <v>1459</v>
      </c>
      <c r="J20" s="145" t="s">
        <v>1459</v>
      </c>
      <c r="K20" s="145"/>
      <c r="L20" s="145" t="s">
        <v>1459</v>
      </c>
      <c r="O20" s="97">
        <f>F20/F19-1</f>
        <v>0.26433962264150956</v>
      </c>
    </row>
    <row r="21" spans="1:15" ht="14.25" customHeight="1" x14ac:dyDescent="0.2">
      <c r="A21" s="397" t="s">
        <v>2601</v>
      </c>
      <c r="B21" s="728" t="s">
        <v>2073</v>
      </c>
      <c r="C21" s="957">
        <v>634.20000000000005</v>
      </c>
      <c r="D21" s="957"/>
      <c r="E21" s="145">
        <v>78.400000000000006</v>
      </c>
      <c r="F21" s="145">
        <v>712.6</v>
      </c>
      <c r="G21" s="139"/>
      <c r="H21" s="145" t="s">
        <v>1459</v>
      </c>
      <c r="I21" s="145" t="s">
        <v>1459</v>
      </c>
      <c r="J21" s="145" t="s">
        <v>1459</v>
      </c>
      <c r="K21" s="145"/>
      <c r="L21" s="145" t="s">
        <v>1459</v>
      </c>
    </row>
    <row r="22" spans="1:15" ht="14.25" customHeight="1" x14ac:dyDescent="0.2">
      <c r="F22" s="97"/>
    </row>
    <row r="23" spans="1:15" ht="14.25" customHeight="1" x14ac:dyDescent="0.2"/>
    <row r="24" spans="1:15" ht="18" x14ac:dyDescent="0.25">
      <c r="A24" s="837" t="s">
        <v>2603</v>
      </c>
      <c r="B24" s="837"/>
      <c r="C24" s="959"/>
      <c r="D24" s="959"/>
      <c r="E24" s="959"/>
      <c r="F24" s="959"/>
      <c r="G24" s="959"/>
      <c r="H24" s="959"/>
      <c r="I24" s="959"/>
      <c r="J24" s="959"/>
      <c r="K24" s="959"/>
      <c r="L24" s="959"/>
    </row>
    <row r="25" spans="1:15" ht="18" x14ac:dyDescent="0.25">
      <c r="A25" s="959" t="s">
        <v>381</v>
      </c>
      <c r="B25" s="959"/>
      <c r="C25" s="959"/>
      <c r="D25" s="959"/>
      <c r="E25" s="959"/>
      <c r="F25" s="959"/>
      <c r="G25" s="959"/>
      <c r="H25" s="959"/>
      <c r="I25" s="959"/>
      <c r="J25" s="959"/>
      <c r="K25" s="959"/>
      <c r="L25" s="959"/>
    </row>
    <row r="26" spans="1:15" ht="18" x14ac:dyDescent="0.25">
      <c r="A26" s="959" t="s">
        <v>211</v>
      </c>
      <c r="B26" s="959"/>
      <c r="C26" s="959"/>
      <c r="D26" s="959"/>
      <c r="E26" s="959"/>
      <c r="F26" s="959"/>
      <c r="G26" s="959"/>
      <c r="H26" s="959"/>
      <c r="I26" s="959"/>
      <c r="J26" s="959"/>
      <c r="K26" s="959"/>
      <c r="L26" s="959"/>
    </row>
    <row r="27" spans="1:15" ht="12.75" customHeight="1" x14ac:dyDescent="0.25">
      <c r="A27" s="331"/>
      <c r="B27" s="331"/>
      <c r="C27" s="331"/>
      <c r="D27" s="331"/>
      <c r="E27" s="331"/>
      <c r="F27" s="331"/>
      <c r="G27" s="331"/>
      <c r="H27" s="331"/>
      <c r="I27" s="331"/>
      <c r="J27" s="331"/>
      <c r="K27" s="331"/>
      <c r="L27" s="331"/>
    </row>
    <row r="28" spans="1:15" ht="12.75" customHeight="1" x14ac:dyDescent="0.25">
      <c r="A28" s="331"/>
      <c r="B28" s="331"/>
      <c r="C28" s="331"/>
      <c r="D28" s="331"/>
      <c r="E28" s="331"/>
      <c r="F28" s="331"/>
      <c r="G28" s="331"/>
      <c r="H28" s="331"/>
      <c r="I28" s="331"/>
      <c r="J28" s="331"/>
      <c r="K28" s="334"/>
      <c r="L28" s="334"/>
    </row>
    <row r="29" spans="1:15" ht="15.75" x14ac:dyDescent="0.25">
      <c r="A29" s="335"/>
      <c r="B29" s="335"/>
      <c r="C29" s="919" t="s">
        <v>1171</v>
      </c>
      <c r="D29" s="919"/>
      <c r="E29" s="919"/>
      <c r="F29" s="919"/>
      <c r="G29" s="195"/>
      <c r="H29" s="919" t="s">
        <v>455</v>
      </c>
      <c r="I29" s="919"/>
      <c r="J29" s="919"/>
      <c r="K29" s="336"/>
      <c r="L29" s="195" t="s">
        <v>988</v>
      </c>
    </row>
    <row r="30" spans="1:15" ht="15.75" x14ac:dyDescent="0.25">
      <c r="A30" s="195" t="s">
        <v>1088</v>
      </c>
      <c r="B30" s="195"/>
      <c r="C30" s="919" t="s">
        <v>619</v>
      </c>
      <c r="D30" s="919"/>
      <c r="E30" s="337" t="s">
        <v>1168</v>
      </c>
      <c r="F30" s="337" t="s">
        <v>1170</v>
      </c>
      <c r="G30" s="337"/>
      <c r="H30" s="337" t="s">
        <v>619</v>
      </c>
      <c r="I30" s="337" t="s">
        <v>1168</v>
      </c>
      <c r="J30" s="337" t="s">
        <v>1170</v>
      </c>
      <c r="K30" s="336"/>
      <c r="L30" s="337" t="s">
        <v>1184</v>
      </c>
    </row>
    <row r="31" spans="1:15" ht="4.5" customHeight="1" thickBot="1" x14ac:dyDescent="0.3">
      <c r="A31" s="302"/>
      <c r="B31" s="302"/>
      <c r="C31" s="338"/>
      <c r="D31" s="338"/>
      <c r="E31" s="338"/>
      <c r="F31" s="338"/>
      <c r="G31" s="337"/>
      <c r="H31" s="338"/>
      <c r="I31" s="338"/>
      <c r="J31" s="338"/>
      <c r="K31" s="337"/>
      <c r="L31" s="338"/>
    </row>
    <row r="32" spans="1:15" ht="4.5" customHeight="1" x14ac:dyDescent="0.2">
      <c r="A32" s="299"/>
      <c r="B32" s="299"/>
      <c r="C32" s="336"/>
      <c r="D32" s="336"/>
      <c r="E32" s="336"/>
      <c r="F32" s="336"/>
      <c r="G32" s="336"/>
      <c r="H32" s="336"/>
      <c r="I32" s="336"/>
      <c r="J32" s="336"/>
      <c r="K32" s="336"/>
      <c r="L32" s="336"/>
    </row>
    <row r="33" spans="1:15" ht="14.25" customHeight="1" x14ac:dyDescent="0.2">
      <c r="A33" s="397" t="s">
        <v>1646</v>
      </c>
      <c r="B33" s="19"/>
      <c r="C33" s="957">
        <v>109.9</v>
      </c>
      <c r="D33" s="957"/>
      <c r="E33" s="145">
        <v>225.3</v>
      </c>
      <c r="F33" s="145">
        <v>335.2</v>
      </c>
      <c r="G33" s="139"/>
      <c r="H33" s="145">
        <v>29</v>
      </c>
      <c r="I33" s="145">
        <v>104.7</v>
      </c>
      <c r="J33" s="145">
        <v>133.69999999999999</v>
      </c>
      <c r="K33" s="145"/>
      <c r="L33" s="145">
        <v>468.9</v>
      </c>
    </row>
    <row r="34" spans="1:15" ht="14.25" customHeight="1" x14ac:dyDescent="0.2">
      <c r="A34" s="397" t="s">
        <v>1745</v>
      </c>
      <c r="B34" s="19"/>
      <c r="C34" s="957">
        <v>175</v>
      </c>
      <c r="D34" s="957"/>
      <c r="E34" s="145">
        <v>267.8</v>
      </c>
      <c r="F34" s="145">
        <v>442.8</v>
      </c>
      <c r="G34" s="139"/>
      <c r="H34" s="145">
        <v>50.9</v>
      </c>
      <c r="I34" s="145">
        <v>114.1</v>
      </c>
      <c r="J34" s="145">
        <v>165</v>
      </c>
      <c r="K34" s="145"/>
      <c r="L34" s="145">
        <v>607.79999999999995</v>
      </c>
    </row>
    <row r="35" spans="1:15" ht="14.25" customHeight="1" x14ac:dyDescent="0.2">
      <c r="A35" s="397" t="s">
        <v>1855</v>
      </c>
      <c r="B35" s="19"/>
      <c r="C35" s="957">
        <v>227.1</v>
      </c>
      <c r="D35" s="957"/>
      <c r="E35" s="145">
        <v>282.39999999999998</v>
      </c>
      <c r="F35" s="145">
        <v>509.5</v>
      </c>
      <c r="G35" s="139"/>
      <c r="H35" s="145">
        <v>68.8</v>
      </c>
      <c r="I35" s="145">
        <v>127.5</v>
      </c>
      <c r="J35" s="145">
        <v>196.3</v>
      </c>
      <c r="K35" s="145"/>
      <c r="L35" s="145">
        <v>705.8</v>
      </c>
    </row>
    <row r="36" spans="1:15" ht="14.25" customHeight="1" x14ac:dyDescent="0.2">
      <c r="A36" s="397" t="s">
        <v>2523</v>
      </c>
      <c r="B36" s="19"/>
      <c r="C36" s="957">
        <v>209.8</v>
      </c>
      <c r="D36" s="957"/>
      <c r="E36" s="145">
        <v>288.60000000000002</v>
      </c>
      <c r="F36" s="145">
        <v>498.4</v>
      </c>
      <c r="G36" s="139"/>
      <c r="H36" s="145">
        <v>65.2</v>
      </c>
      <c r="I36" s="145">
        <v>114.7</v>
      </c>
      <c r="J36" s="145">
        <v>180</v>
      </c>
      <c r="K36" s="145"/>
      <c r="L36" s="145">
        <v>678.4</v>
      </c>
    </row>
    <row r="37" spans="1:15" ht="14.25" customHeight="1" x14ac:dyDescent="0.2">
      <c r="A37" s="397" t="s">
        <v>2524</v>
      </c>
      <c r="B37" s="19"/>
      <c r="C37" s="957">
        <v>165.3</v>
      </c>
      <c r="D37" s="957"/>
      <c r="E37" s="145">
        <v>246.5</v>
      </c>
      <c r="F37" s="145">
        <v>411.8</v>
      </c>
      <c r="G37" s="139"/>
      <c r="H37" s="145" t="s">
        <v>1070</v>
      </c>
      <c r="I37" s="145" t="s">
        <v>1070</v>
      </c>
      <c r="J37" s="145">
        <v>175</v>
      </c>
      <c r="K37" s="145"/>
      <c r="L37" s="145">
        <v>586.79999999999995</v>
      </c>
    </row>
    <row r="38" spans="1:15" ht="14.25" customHeight="1" x14ac:dyDescent="0.2">
      <c r="A38" s="397" t="s">
        <v>2525</v>
      </c>
      <c r="B38" s="19"/>
      <c r="C38" s="957">
        <v>218.7</v>
      </c>
      <c r="D38" s="957"/>
      <c r="E38" s="145">
        <v>288.10000000000002</v>
      </c>
      <c r="F38" s="145">
        <v>506.8</v>
      </c>
      <c r="G38" s="139"/>
      <c r="H38" s="145">
        <v>70.2</v>
      </c>
      <c r="I38" s="145">
        <v>115.2</v>
      </c>
      <c r="J38" s="145">
        <v>185.4</v>
      </c>
      <c r="K38" s="145"/>
      <c r="L38" s="145">
        <v>692.2</v>
      </c>
    </row>
    <row r="39" spans="1:15" ht="14.25" customHeight="1" x14ac:dyDescent="0.2">
      <c r="A39" s="397" t="s">
        <v>2526</v>
      </c>
      <c r="B39" s="19"/>
      <c r="C39" s="957">
        <v>221.6</v>
      </c>
      <c r="D39" s="957"/>
      <c r="E39" s="145">
        <v>325.7</v>
      </c>
      <c r="F39" s="145">
        <v>547.20000000000005</v>
      </c>
      <c r="G39" s="139"/>
      <c r="H39" s="145">
        <v>77.900000000000006</v>
      </c>
      <c r="I39" s="145">
        <v>134.9</v>
      </c>
      <c r="J39" s="145">
        <v>212.8</v>
      </c>
      <c r="K39" s="145"/>
      <c r="L39" s="145">
        <v>760</v>
      </c>
    </row>
    <row r="40" spans="1:15" ht="14.25" customHeight="1" x14ac:dyDescent="0.2">
      <c r="A40" s="397" t="s">
        <v>2527</v>
      </c>
      <c r="B40" s="728" t="s">
        <v>1968</v>
      </c>
      <c r="C40" s="957">
        <v>209.9</v>
      </c>
      <c r="D40" s="957"/>
      <c r="E40" s="145">
        <v>427.5</v>
      </c>
      <c r="F40" s="145">
        <v>637.4</v>
      </c>
      <c r="G40" s="139"/>
      <c r="H40" s="145">
        <v>98.5</v>
      </c>
      <c r="I40" s="145">
        <v>160</v>
      </c>
      <c r="J40" s="145">
        <v>258.5</v>
      </c>
      <c r="K40" s="145"/>
      <c r="L40" s="145">
        <v>895.9</v>
      </c>
    </row>
    <row r="41" spans="1:15" ht="14.25" customHeight="1" x14ac:dyDescent="0.2">
      <c r="A41" s="397" t="s">
        <v>2528</v>
      </c>
      <c r="B41" s="728" t="s">
        <v>1970</v>
      </c>
      <c r="C41" s="957">
        <v>214.2</v>
      </c>
      <c r="D41" s="957"/>
      <c r="E41" s="145">
        <v>423.3</v>
      </c>
      <c r="F41" s="145">
        <v>637.5</v>
      </c>
      <c r="G41" s="139"/>
      <c r="H41" s="145" t="s">
        <v>1459</v>
      </c>
      <c r="I41" s="145" t="s">
        <v>1459</v>
      </c>
      <c r="J41" s="145" t="s">
        <v>1459</v>
      </c>
      <c r="K41" s="145"/>
      <c r="L41" s="145" t="s">
        <v>1459</v>
      </c>
      <c r="N41" s="97"/>
      <c r="O41" s="97"/>
    </row>
    <row r="42" spans="1:15" ht="14.25" customHeight="1" x14ac:dyDescent="0.2">
      <c r="A42" s="397" t="s">
        <v>2601</v>
      </c>
      <c r="B42" s="728" t="s">
        <v>2073</v>
      </c>
      <c r="C42" s="957">
        <v>245.7</v>
      </c>
      <c r="D42" s="957"/>
      <c r="E42" s="145">
        <v>332.7</v>
      </c>
      <c r="F42" s="145">
        <v>578.29999999999995</v>
      </c>
      <c r="G42" s="139"/>
      <c r="H42" s="145" t="s">
        <v>1459</v>
      </c>
      <c r="I42" s="145" t="s">
        <v>1459</v>
      </c>
      <c r="J42" s="145" t="s">
        <v>1459</v>
      </c>
      <c r="K42" s="145"/>
      <c r="L42" s="145" t="s">
        <v>1459</v>
      </c>
    </row>
    <row r="43" spans="1:15" ht="14.25" customHeight="1" x14ac:dyDescent="0.2">
      <c r="F43" s="97"/>
    </row>
    <row r="44" spans="1:15" ht="14.25" customHeight="1" x14ac:dyDescent="0.2"/>
    <row r="45" spans="1:15" ht="14.25" x14ac:dyDescent="0.2">
      <c r="A45" s="24" t="s">
        <v>2491</v>
      </c>
      <c r="B45" s="128"/>
      <c r="J45" s="173"/>
    </row>
    <row r="46" spans="1:15" ht="8.25" customHeight="1" x14ac:dyDescent="0.2">
      <c r="A46" s="24"/>
      <c r="B46" s="128"/>
      <c r="J46" s="173"/>
    </row>
    <row r="47" spans="1:15" ht="14.25" x14ac:dyDescent="0.2">
      <c r="A47" s="839" t="s">
        <v>2492</v>
      </c>
      <c r="B47" s="839"/>
      <c r="C47" s="839"/>
      <c r="D47" s="839"/>
      <c r="E47" s="839"/>
      <c r="F47" s="839"/>
      <c r="G47" s="839"/>
      <c r="H47" s="839"/>
    </row>
    <row r="48" spans="1:15" ht="7.5" customHeight="1" x14ac:dyDescent="0.2">
      <c r="A48" s="24"/>
      <c r="B48"/>
    </row>
    <row r="49" spans="1:12" ht="14.25" x14ac:dyDescent="0.2">
      <c r="A49" s="24" t="s">
        <v>2604</v>
      </c>
      <c r="B49" s="24"/>
    </row>
    <row r="50" spans="1:12" ht="7.5" customHeight="1" x14ac:dyDescent="0.2">
      <c r="A50" s="128"/>
      <c r="B50" s="128"/>
    </row>
    <row r="51" spans="1:12" ht="28.5" customHeight="1" x14ac:dyDescent="0.2">
      <c r="A51" s="892" t="s">
        <v>1822</v>
      </c>
      <c r="B51" s="892"/>
      <c r="C51" s="892"/>
      <c r="D51" s="892"/>
      <c r="E51" s="892"/>
      <c r="F51" s="892"/>
      <c r="G51" s="892"/>
      <c r="H51" s="892"/>
      <c r="I51" s="892"/>
      <c r="J51" s="892"/>
      <c r="K51" s="892"/>
      <c r="L51" s="892"/>
    </row>
    <row r="52" spans="1:12" ht="14.25" x14ac:dyDescent="0.2">
      <c r="A52" s="24"/>
      <c r="B52" s="24"/>
    </row>
    <row r="53" spans="1:12" ht="18" customHeight="1" x14ac:dyDescent="0.25">
      <c r="A53" s="837" t="s">
        <v>868</v>
      </c>
      <c r="B53" s="837"/>
      <c r="C53" s="837"/>
      <c r="D53" s="837"/>
      <c r="E53" s="837"/>
      <c r="F53" s="837"/>
      <c r="G53" s="837"/>
      <c r="H53" s="837"/>
      <c r="I53" s="837"/>
      <c r="J53" s="837"/>
      <c r="K53" s="837"/>
      <c r="L53" s="837"/>
    </row>
    <row r="54" spans="1:12" ht="18" customHeight="1" x14ac:dyDescent="0.25">
      <c r="A54" s="43"/>
      <c r="B54" s="43"/>
      <c r="C54" s="2"/>
      <c r="D54" s="2"/>
      <c r="E54" s="2"/>
      <c r="F54" s="2"/>
    </row>
    <row r="55" spans="1:12" ht="18" customHeight="1" x14ac:dyDescent="0.25">
      <c r="A55" s="837" t="s">
        <v>2605</v>
      </c>
      <c r="B55" s="837"/>
      <c r="C55" s="837"/>
      <c r="D55" s="837"/>
      <c r="E55" s="837"/>
      <c r="F55" s="837"/>
      <c r="G55" s="837"/>
      <c r="H55" s="837"/>
      <c r="I55" s="837"/>
      <c r="J55" s="837"/>
      <c r="K55" s="837"/>
      <c r="L55" s="837"/>
    </row>
    <row r="56" spans="1:12" ht="18" customHeight="1" x14ac:dyDescent="0.25">
      <c r="A56" s="837" t="s">
        <v>586</v>
      </c>
      <c r="B56" s="837"/>
      <c r="C56" s="837"/>
      <c r="D56" s="837"/>
      <c r="E56" s="837"/>
      <c r="F56" s="837"/>
      <c r="G56" s="837"/>
      <c r="H56" s="837"/>
      <c r="I56" s="837"/>
      <c r="J56" s="837"/>
      <c r="K56" s="837"/>
      <c r="L56" s="837"/>
    </row>
    <row r="57" spans="1:12" ht="18" customHeight="1" x14ac:dyDescent="0.25">
      <c r="A57" s="837" t="s">
        <v>381</v>
      </c>
      <c r="B57" s="837"/>
      <c r="C57" s="837"/>
      <c r="D57" s="837"/>
      <c r="E57" s="837"/>
      <c r="F57" s="837"/>
      <c r="G57" s="837"/>
      <c r="H57" s="837"/>
      <c r="I57" s="837"/>
      <c r="J57" s="837"/>
      <c r="K57" s="837"/>
      <c r="L57" s="837"/>
    </row>
    <row r="58" spans="1:12" ht="18" customHeight="1" x14ac:dyDescent="0.25">
      <c r="A58" s="837" t="s">
        <v>1178</v>
      </c>
      <c r="B58" s="837"/>
      <c r="C58" s="837"/>
      <c r="D58" s="837"/>
      <c r="E58" s="837"/>
      <c r="F58" s="837"/>
      <c r="G58" s="837"/>
      <c r="H58" s="837"/>
      <c r="I58" s="837"/>
      <c r="J58" s="837"/>
      <c r="K58" s="837"/>
      <c r="L58" s="837"/>
    </row>
    <row r="59" spans="1:12" x14ac:dyDescent="0.2">
      <c r="A59" s="2"/>
      <c r="B59" s="2"/>
      <c r="C59" s="2"/>
      <c r="D59" s="2"/>
      <c r="E59" s="2"/>
      <c r="F59" s="2"/>
    </row>
    <row r="60" spans="1:12" ht="15.75" x14ac:dyDescent="0.25">
      <c r="A60" s="26"/>
      <c r="B60" s="26"/>
      <c r="C60" s="15"/>
      <c r="D60" s="15"/>
      <c r="E60" s="15"/>
      <c r="I60" s="848" t="s">
        <v>150</v>
      </c>
      <c r="J60" s="848"/>
      <c r="L60" s="15" t="s">
        <v>315</v>
      </c>
    </row>
    <row r="61" spans="1:12" ht="15.75" x14ac:dyDescent="0.25">
      <c r="C61" s="32" t="s">
        <v>537</v>
      </c>
      <c r="D61" s="15"/>
      <c r="E61" s="848" t="s">
        <v>147</v>
      </c>
      <c r="F61" s="848"/>
      <c r="H61" s="15" t="s">
        <v>148</v>
      </c>
      <c r="I61" s="848" t="s">
        <v>344</v>
      </c>
      <c r="J61" s="848"/>
      <c r="L61" s="15" t="s">
        <v>343</v>
      </c>
    </row>
    <row r="62" spans="1:12" ht="4.5" customHeight="1" thickBot="1" x14ac:dyDescent="0.25">
      <c r="C62" s="22"/>
      <c r="D62" s="22"/>
      <c r="E62" s="22"/>
      <c r="F62" s="22"/>
      <c r="G62" s="22"/>
      <c r="H62" s="22"/>
      <c r="I62" s="22"/>
      <c r="J62" s="22"/>
      <c r="K62" s="22"/>
      <c r="L62" s="22"/>
    </row>
    <row r="63" spans="1:12" ht="4.5" customHeight="1" x14ac:dyDescent="0.2"/>
    <row r="64" spans="1:12" ht="14.25" customHeight="1" x14ac:dyDescent="0.2">
      <c r="C64" s="397" t="s">
        <v>1646</v>
      </c>
      <c r="D64" s="19"/>
      <c r="E64" s="909">
        <v>30377.562000000002</v>
      </c>
      <c r="F64" s="909"/>
      <c r="G64" s="546"/>
      <c r="H64" s="20">
        <v>306935.25400000002</v>
      </c>
      <c r="I64" s="909">
        <v>259030.32699999999</v>
      </c>
      <c r="J64" s="909"/>
      <c r="L64" s="20">
        <v>60476.906999999999</v>
      </c>
    </row>
    <row r="65" spans="1:18" ht="14.25" customHeight="1" x14ac:dyDescent="0.2">
      <c r="C65" s="397" t="s">
        <v>1745</v>
      </c>
      <c r="D65" s="19"/>
      <c r="E65" s="909">
        <v>33152.817000000003</v>
      </c>
      <c r="F65" s="909"/>
      <c r="G65" s="546"/>
      <c r="H65" s="20">
        <v>387155.66600000003</v>
      </c>
      <c r="I65" s="909">
        <v>326709.91399999999</v>
      </c>
      <c r="J65" s="909"/>
      <c r="L65" s="20">
        <v>67442.410999999993</v>
      </c>
      <c r="N65" t="s">
        <v>2473</v>
      </c>
    </row>
    <row r="66" spans="1:18" ht="14.25" customHeight="1" x14ac:dyDescent="0.2">
      <c r="C66" s="397" t="s">
        <v>1855</v>
      </c>
      <c r="D66" s="19"/>
      <c r="E66" s="909">
        <v>33027.372000000003</v>
      </c>
      <c r="F66" s="909"/>
      <c r="G66" s="546"/>
      <c r="H66" s="20">
        <v>428464.1</v>
      </c>
      <c r="I66" s="909">
        <v>352481.23800000001</v>
      </c>
      <c r="J66" s="909"/>
      <c r="L66" s="20">
        <v>63442.264999999999</v>
      </c>
    </row>
    <row r="67" spans="1:18" ht="14.25" customHeight="1" x14ac:dyDescent="0.2">
      <c r="C67" s="397" t="s">
        <v>2523</v>
      </c>
      <c r="D67" s="19"/>
      <c r="E67" s="909">
        <v>31511.758000000002</v>
      </c>
      <c r="F67" s="909"/>
      <c r="G67" s="546"/>
      <c r="H67" s="20">
        <v>577003.576</v>
      </c>
      <c r="I67" s="909">
        <v>382775.69</v>
      </c>
      <c r="J67" s="909"/>
      <c r="L67" s="20">
        <v>65204.19</v>
      </c>
    </row>
    <row r="68" spans="1:18" ht="14.25" customHeight="1" x14ac:dyDescent="0.2">
      <c r="C68" s="397" t="s">
        <v>2523</v>
      </c>
      <c r="D68" s="19"/>
      <c r="E68" s="909">
        <v>80764.778999999995</v>
      </c>
      <c r="F68" s="909"/>
      <c r="G68" s="546"/>
      <c r="H68" s="20">
        <v>65204.19</v>
      </c>
      <c r="I68" s="909">
        <v>31511.758000000002</v>
      </c>
      <c r="J68" s="909"/>
      <c r="L68" s="20">
        <v>177480.72500000001</v>
      </c>
    </row>
    <row r="69" spans="1:18" ht="14.25" customHeight="1" x14ac:dyDescent="0.2">
      <c r="C69" s="397" t="s">
        <v>2524</v>
      </c>
      <c r="D69" s="19"/>
      <c r="E69" s="909">
        <v>105205.68700000001</v>
      </c>
      <c r="F69" s="909"/>
      <c r="G69" s="546"/>
      <c r="H69" s="20">
        <v>80229.870999999999</v>
      </c>
      <c r="I69" s="909">
        <v>22498.246999999999</v>
      </c>
      <c r="J69" s="909"/>
      <c r="L69" s="20">
        <v>207933.80799999999</v>
      </c>
    </row>
    <row r="70" spans="1:18" ht="14.25" customHeight="1" x14ac:dyDescent="0.2">
      <c r="C70" s="397" t="s">
        <v>2525</v>
      </c>
      <c r="D70" s="728" t="s">
        <v>1968</v>
      </c>
      <c r="E70" s="909">
        <v>108887.712</v>
      </c>
      <c r="F70" s="909"/>
      <c r="G70" s="546"/>
      <c r="H70" s="20">
        <v>125119.959</v>
      </c>
      <c r="I70" s="909">
        <v>48234.796000000002</v>
      </c>
      <c r="J70" s="909"/>
      <c r="L70" s="20">
        <v>282242.46799999999</v>
      </c>
    </row>
    <row r="71" spans="1:18" ht="14.25" customHeight="1" x14ac:dyDescent="0.2">
      <c r="C71" s="397" t="s">
        <v>2526</v>
      </c>
      <c r="D71" s="728" t="s">
        <v>1968</v>
      </c>
      <c r="E71" s="909">
        <v>76956.095000000001</v>
      </c>
      <c r="F71" s="909"/>
      <c r="G71" s="546"/>
      <c r="H71" s="20">
        <v>126517.386</v>
      </c>
      <c r="I71" s="909">
        <v>39598.061000000002</v>
      </c>
      <c r="J71" s="909"/>
      <c r="L71" s="20">
        <v>243071.54199999999</v>
      </c>
    </row>
    <row r="72" spans="1:18" ht="14.25" customHeight="1" x14ac:dyDescent="0.2">
      <c r="C72" s="397" t="s">
        <v>2527</v>
      </c>
      <c r="D72" s="728" t="s">
        <v>1968</v>
      </c>
      <c r="E72" s="909">
        <v>49918.1</v>
      </c>
      <c r="F72" s="909"/>
      <c r="G72" s="546"/>
      <c r="H72" s="20">
        <v>125829.068</v>
      </c>
      <c r="I72" s="909">
        <v>56675.678999999996</v>
      </c>
      <c r="J72" s="909"/>
      <c r="L72" s="20">
        <v>232422.84700000001</v>
      </c>
    </row>
    <row r="73" spans="1:18" ht="14.25" customHeight="1" x14ac:dyDescent="0.2">
      <c r="C73" s="397" t="s">
        <v>2528</v>
      </c>
      <c r="D73" s="728" t="s">
        <v>1970</v>
      </c>
      <c r="E73" s="909">
        <v>46263.595000000001</v>
      </c>
      <c r="F73" s="909"/>
      <c r="G73" s="546"/>
      <c r="H73" s="20">
        <v>148533.30799999999</v>
      </c>
      <c r="I73" s="909">
        <v>76635.123000000007</v>
      </c>
      <c r="J73" s="909"/>
      <c r="L73" s="20">
        <v>271432.027</v>
      </c>
    </row>
    <row r="74" spans="1:18" ht="12.75" customHeight="1" x14ac:dyDescent="0.2">
      <c r="C74" s="165" t="s">
        <v>493</v>
      </c>
      <c r="D74" s="165"/>
      <c r="E74" s="958">
        <v>-7.3210018009499556E-2</v>
      </c>
      <c r="F74" s="958"/>
      <c r="G74" s="199"/>
      <c r="H74" s="595">
        <v>0.18043716257995324</v>
      </c>
      <c r="I74" s="958">
        <v>0.35216947290565348</v>
      </c>
      <c r="J74" s="958"/>
      <c r="L74" s="595">
        <v>0.16783711456731276</v>
      </c>
      <c r="O74" s="42"/>
      <c r="P74" s="42"/>
      <c r="Q74" s="42"/>
      <c r="R74" s="42"/>
    </row>
    <row r="75" spans="1:18" x14ac:dyDescent="0.2">
      <c r="C75" s="165"/>
      <c r="D75" s="165"/>
      <c r="E75" s="199"/>
      <c r="G75" s="199"/>
      <c r="H75" s="199"/>
      <c r="I75" s="199"/>
      <c r="L75" s="199"/>
    </row>
    <row r="76" spans="1:18" ht="14.25" customHeight="1" x14ac:dyDescent="0.2">
      <c r="C76" s="844" t="s">
        <v>2400</v>
      </c>
      <c r="D76" s="844"/>
      <c r="E76" s="909">
        <v>16087</v>
      </c>
      <c r="F76" s="909"/>
      <c r="G76" s="20"/>
      <c r="H76" s="20">
        <v>28603</v>
      </c>
      <c r="I76" s="909">
        <v>11948</v>
      </c>
      <c r="J76" s="909"/>
      <c r="L76" s="20">
        <v>56639</v>
      </c>
    </row>
    <row r="77" spans="1:18" ht="14.25" customHeight="1" x14ac:dyDescent="0.2">
      <c r="C77" s="844" t="s">
        <v>2401</v>
      </c>
      <c r="D77" s="844"/>
      <c r="E77" s="909">
        <v>12639</v>
      </c>
      <c r="F77" s="909"/>
      <c r="G77" s="20"/>
      <c r="H77" s="20">
        <v>36239</v>
      </c>
      <c r="I77" s="909">
        <v>14142</v>
      </c>
      <c r="J77" s="909"/>
      <c r="L77" s="20">
        <v>63020</v>
      </c>
    </row>
    <row r="78" spans="1:18" ht="14.25" customHeight="1" x14ac:dyDescent="0.2">
      <c r="C78" s="844" t="s">
        <v>2402</v>
      </c>
      <c r="D78" s="844"/>
      <c r="E78" s="909">
        <v>8881</v>
      </c>
      <c r="F78" s="909"/>
      <c r="G78" s="20"/>
      <c r="H78" s="20">
        <v>41230</v>
      </c>
      <c r="I78" s="909">
        <v>21937</v>
      </c>
      <c r="J78" s="909"/>
      <c r="L78" s="20">
        <v>72048</v>
      </c>
    </row>
    <row r="79" spans="1:18" ht="14.25" customHeight="1" x14ac:dyDescent="0.2">
      <c r="C79" s="960" t="s">
        <v>2403</v>
      </c>
      <c r="D79" s="960"/>
      <c r="E79" s="909">
        <v>8656</v>
      </c>
      <c r="F79" s="909"/>
      <c r="G79" s="20"/>
      <c r="H79" s="20">
        <v>43194</v>
      </c>
      <c r="I79" s="909">
        <v>28608</v>
      </c>
      <c r="J79" s="909"/>
      <c r="L79" s="20">
        <v>80458</v>
      </c>
    </row>
    <row r="80" spans="1:18" ht="14.25" x14ac:dyDescent="0.2">
      <c r="A80" s="242"/>
      <c r="B80" s="242"/>
      <c r="C80" s="107"/>
      <c r="D80" s="107"/>
      <c r="E80" s="107"/>
      <c r="F80" s="107"/>
      <c r="G80" s="107"/>
    </row>
    <row r="81" spans="1:12" ht="14.25" x14ac:dyDescent="0.2">
      <c r="A81" s="216" t="s">
        <v>1130</v>
      </c>
      <c r="B81" s="216"/>
      <c r="C81" s="12"/>
      <c r="D81" s="12"/>
      <c r="E81" s="12"/>
      <c r="F81" s="12"/>
      <c r="G81" s="31"/>
    </row>
    <row r="82" spans="1:12" ht="27.75" customHeight="1" x14ac:dyDescent="0.2">
      <c r="A82" s="892" t="s">
        <v>2320</v>
      </c>
      <c r="B82" s="892"/>
      <c r="C82" s="892"/>
      <c r="D82" s="892"/>
      <c r="E82" s="892"/>
      <c r="F82" s="892"/>
      <c r="G82" s="892"/>
      <c r="H82" s="892"/>
      <c r="I82" s="892"/>
      <c r="J82" s="892"/>
      <c r="K82" s="892"/>
      <c r="L82" s="892"/>
    </row>
  </sheetData>
  <customSheetViews>
    <customSheetView guid="{F67F5823-51D5-4D47-B100-5B47C1E6BCB9}" showPageBreaks="1" fitToPage="1" printArea="1" topLeftCell="A34">
      <selection activeCell="D47" sqref="D47"/>
      <pageMargins left="0.75" right="0.75" top="1" bottom="1" header="0.5" footer="0.5"/>
      <printOptions horizontalCentered="1"/>
      <pageSetup scale="77" firstPageNumber="33" orientation="portrait" verticalDpi="300" r:id="rId1"/>
      <headerFooter alignWithMargins="0">
        <oddFooter>&amp;C&amp;P</oddFooter>
      </headerFooter>
    </customSheetView>
    <customSheetView guid="{9014CDA8-C3FC-41E6-A045-DAEFC55B82B1}" showPageBreaks="1" fitToPage="1" printArea="1">
      <selection sqref="A1:J1"/>
      <pageMargins left="0.75" right="0.75" top="1" bottom="1" header="0.5" footer="0.5"/>
      <printOptions horizontalCentered="1"/>
      <pageSetup scale="77" firstPageNumber="33" orientation="portrait" verticalDpi="300" r:id="rId2"/>
      <headerFooter alignWithMargins="0">
        <oddFooter>&amp;C&amp;P</oddFooter>
      </headerFooter>
    </customSheetView>
  </customSheetViews>
  <mergeCells count="78">
    <mergeCell ref="A82:L82"/>
    <mergeCell ref="I76:J76"/>
    <mergeCell ref="I77:J77"/>
    <mergeCell ref="I78:J78"/>
    <mergeCell ref="I79:J79"/>
    <mergeCell ref="E77:F77"/>
    <mergeCell ref="E78:F78"/>
    <mergeCell ref="C76:D76"/>
    <mergeCell ref="C77:D77"/>
    <mergeCell ref="C78:D78"/>
    <mergeCell ref="C79:D79"/>
    <mergeCell ref="I73:J73"/>
    <mergeCell ref="E79:F79"/>
    <mergeCell ref="I67:J67"/>
    <mergeCell ref="I68:J68"/>
    <mergeCell ref="I70:J70"/>
    <mergeCell ref="I71:J71"/>
    <mergeCell ref="I72:J72"/>
    <mergeCell ref="I69:J69"/>
    <mergeCell ref="E76:F76"/>
    <mergeCell ref="E69:F69"/>
    <mergeCell ref="E70:F70"/>
    <mergeCell ref="E71:F71"/>
    <mergeCell ref="E73:F73"/>
    <mergeCell ref="E72:F72"/>
    <mergeCell ref="E68:F68"/>
    <mergeCell ref="E74:F74"/>
    <mergeCell ref="I65:J65"/>
    <mergeCell ref="I66:J66"/>
    <mergeCell ref="A53:L53"/>
    <mergeCell ref="A55:L55"/>
    <mergeCell ref="A56:L56"/>
    <mergeCell ref="A57:L57"/>
    <mergeCell ref="A58:L58"/>
    <mergeCell ref="H29:J29"/>
    <mergeCell ref="I60:J60"/>
    <mergeCell ref="I61:J61"/>
    <mergeCell ref="I64:J64"/>
    <mergeCell ref="C36:D36"/>
    <mergeCell ref="C37:D37"/>
    <mergeCell ref="C38:D38"/>
    <mergeCell ref="C39:D39"/>
    <mergeCell ref="C40:D40"/>
    <mergeCell ref="C41:D41"/>
    <mergeCell ref="C42:D42"/>
    <mergeCell ref="A47:H47"/>
    <mergeCell ref="I74:J74"/>
    <mergeCell ref="C8:F8"/>
    <mergeCell ref="H8:J8"/>
    <mergeCell ref="A1:L1"/>
    <mergeCell ref="A3:L3"/>
    <mergeCell ref="A5:L5"/>
    <mergeCell ref="A4:L4"/>
    <mergeCell ref="E61:F61"/>
    <mergeCell ref="E64:F64"/>
    <mergeCell ref="E65:F65"/>
    <mergeCell ref="A25:L25"/>
    <mergeCell ref="A24:L24"/>
    <mergeCell ref="E66:F66"/>
    <mergeCell ref="E67:F67"/>
    <mergeCell ref="A51:L51"/>
    <mergeCell ref="A26:L26"/>
    <mergeCell ref="C9:D9"/>
    <mergeCell ref="C12:D12"/>
    <mergeCell ref="C13:D13"/>
    <mergeCell ref="C14:D14"/>
    <mergeCell ref="C15:D15"/>
    <mergeCell ref="C16:D16"/>
    <mergeCell ref="C17:D17"/>
    <mergeCell ref="C18:D18"/>
    <mergeCell ref="C19:D19"/>
    <mergeCell ref="C20:D20"/>
    <mergeCell ref="C21:D21"/>
    <mergeCell ref="C30:D30"/>
    <mergeCell ref="C33:D33"/>
    <mergeCell ref="C34:D34"/>
    <mergeCell ref="C35:D35"/>
    <mergeCell ref="C29:F29"/>
  </mergeCells>
  <phoneticPr fontId="0" type="noConversion"/>
  <hyperlinks>
    <hyperlink ref="A51:L51" r:id="rId3" display="Source: Statistics Canada. Table 34-10-0038-01 - Capital and repair expenditures, non-residential tangible assets, by type of ownership and geography" xr:uid="{00000000-0004-0000-3100-000000000000}"/>
    <hyperlink ref="A82:G82" r:id="rId4" display="Source: Statistics Canada. Table 026-0016 - Investment in non-residential building construction, by type of building, province and census metropolitan area (CMA), quarterly (dollars)" xr:uid="{00000000-0004-0000-3100-000001000000}"/>
    <hyperlink ref="A82:L82" r:id="rId5" display="Source: Statistics Canada. Table 34-10-0286-01 Investment in Building Construction" xr:uid="{00000000-0004-0000-3100-000002000000}"/>
  </hyperlinks>
  <printOptions horizontalCentered="1"/>
  <pageMargins left="0.74803149606299202" right="0.74803149606299202" top="0.98425196850393704" bottom="0.98425196850393704" header="0.511811023622047" footer="0.511811023622047"/>
  <pageSetup scale="58" firstPageNumber="29" orientation="portrait" useFirstPageNumber="1" r:id="rId6"/>
  <headerFooter differentFirst="1" alignWithMargins="0"/>
  <legacyDrawingHF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45"/>
    <pageSetUpPr fitToPage="1"/>
  </sheetPr>
  <dimension ref="A1:IC60"/>
  <sheetViews>
    <sheetView zoomScaleNormal="100" workbookViewId="0">
      <selection sqref="A1:J1"/>
    </sheetView>
  </sheetViews>
  <sheetFormatPr defaultRowHeight="12.75" x14ac:dyDescent="0.2"/>
  <cols>
    <col min="1" max="1" width="10.7109375" customWidth="1"/>
    <col min="2" max="2" width="2.28515625" customWidth="1"/>
    <col min="3" max="3" width="14.140625" bestFit="1" customWidth="1"/>
    <col min="4" max="4" width="13.7109375" customWidth="1"/>
    <col min="5" max="5" width="11.42578125" bestFit="1" customWidth="1"/>
    <col min="6" max="6" width="2.7109375" customWidth="1"/>
    <col min="7" max="8" width="11.42578125" bestFit="1" customWidth="1"/>
    <col min="9" max="9" width="13" customWidth="1"/>
    <col min="10" max="10" width="11.42578125" bestFit="1" customWidth="1"/>
  </cols>
  <sheetData>
    <row r="1" spans="1:13" ht="18" x14ac:dyDescent="0.25">
      <c r="A1" s="837" t="s">
        <v>332</v>
      </c>
      <c r="B1" s="837"/>
      <c r="C1" s="837"/>
      <c r="D1" s="837"/>
      <c r="E1" s="837"/>
      <c r="F1" s="837"/>
      <c r="G1" s="837"/>
      <c r="H1" s="837"/>
      <c r="I1" s="837"/>
      <c r="J1" s="837"/>
    </row>
    <row r="2" spans="1:13" ht="18" x14ac:dyDescent="0.25">
      <c r="A2" s="14"/>
      <c r="B2" s="14"/>
      <c r="C2" s="14"/>
      <c r="D2" s="14"/>
      <c r="E2" s="14"/>
      <c r="F2" s="14"/>
      <c r="G2" s="14"/>
      <c r="H2" s="14"/>
      <c r="I2" s="14"/>
      <c r="J2" s="14"/>
    </row>
    <row r="3" spans="1:13" ht="18" x14ac:dyDescent="0.25">
      <c r="A3" s="837" t="s">
        <v>2546</v>
      </c>
      <c r="B3" s="837"/>
      <c r="C3" s="837"/>
      <c r="D3" s="837"/>
      <c r="E3" s="837"/>
      <c r="F3" s="837"/>
      <c r="G3" s="837"/>
      <c r="H3" s="837"/>
      <c r="I3" s="837"/>
      <c r="J3" s="837"/>
    </row>
    <row r="4" spans="1:13" ht="18" x14ac:dyDescent="0.25">
      <c r="A4" s="837" t="s">
        <v>381</v>
      </c>
      <c r="B4" s="837"/>
      <c r="C4" s="837"/>
      <c r="D4" s="837"/>
      <c r="E4" s="837"/>
      <c r="F4" s="837"/>
      <c r="G4" s="837"/>
      <c r="H4" s="837"/>
      <c r="I4" s="837"/>
      <c r="J4" s="837"/>
    </row>
    <row r="5" spans="1:13" ht="12.75" customHeight="1" x14ac:dyDescent="0.25">
      <c r="A5" s="14"/>
      <c r="B5" s="14"/>
      <c r="C5" s="14"/>
      <c r="D5" s="14"/>
      <c r="E5" s="14"/>
      <c r="F5" s="14"/>
      <c r="G5" s="14"/>
      <c r="H5" s="14"/>
      <c r="I5" s="14"/>
      <c r="J5" s="14"/>
    </row>
    <row r="6" spans="1:13" ht="12.75" customHeight="1" x14ac:dyDescent="0.2"/>
    <row r="7" spans="1:13" ht="15.75" x14ac:dyDescent="0.25">
      <c r="A7" s="10"/>
      <c r="B7" s="10"/>
      <c r="C7" s="848" t="s">
        <v>471</v>
      </c>
      <c r="D7" s="848"/>
      <c r="E7" s="848"/>
      <c r="G7" s="848" t="s">
        <v>472</v>
      </c>
      <c r="H7" s="848"/>
      <c r="I7" s="848"/>
    </row>
    <row r="8" spans="1:13" ht="4.5" customHeight="1" thickBot="1" x14ac:dyDescent="0.3">
      <c r="A8" s="15"/>
      <c r="B8" s="15"/>
      <c r="C8" s="21"/>
      <c r="D8" s="21"/>
      <c r="E8" s="21"/>
      <c r="G8" s="21"/>
      <c r="H8" s="21"/>
      <c r="I8" s="21"/>
    </row>
    <row r="9" spans="1:13" ht="4.5" customHeight="1" x14ac:dyDescent="0.25">
      <c r="A9" s="15"/>
      <c r="B9" s="15"/>
      <c r="C9" s="15"/>
      <c r="D9" s="15"/>
      <c r="E9" s="15"/>
      <c r="G9" s="15"/>
      <c r="H9" s="15"/>
      <c r="I9" s="15"/>
    </row>
    <row r="10" spans="1:13" s="15" customFormat="1" ht="15.75" x14ac:dyDescent="0.25">
      <c r="C10" s="32"/>
      <c r="D10" s="15" t="s">
        <v>1501</v>
      </c>
      <c r="E10" s="15" t="s">
        <v>539</v>
      </c>
      <c r="G10" s="15" t="s">
        <v>518</v>
      </c>
      <c r="H10" s="15" t="s">
        <v>519</v>
      </c>
      <c r="I10" s="15" t="s">
        <v>539</v>
      </c>
      <c r="J10" s="15" t="s">
        <v>855</v>
      </c>
      <c r="K10" s="12"/>
      <c r="L10" s="12"/>
      <c r="M10" s="12"/>
    </row>
    <row r="11" spans="1:13" s="15" customFormat="1" ht="15.75" x14ac:dyDescent="0.25">
      <c r="A11" s="10" t="s">
        <v>537</v>
      </c>
      <c r="B11" s="10"/>
      <c r="C11" s="32" t="s">
        <v>517</v>
      </c>
      <c r="D11" s="32" t="s">
        <v>1500</v>
      </c>
      <c r="E11" s="15" t="s">
        <v>540</v>
      </c>
      <c r="G11" s="15" t="s">
        <v>540</v>
      </c>
      <c r="H11" s="15" t="s">
        <v>540</v>
      </c>
      <c r="I11" s="15" t="s">
        <v>540</v>
      </c>
      <c r="J11" s="15" t="s">
        <v>540</v>
      </c>
    </row>
    <row r="12" spans="1:13" ht="4.5" customHeight="1" thickBot="1" x14ac:dyDescent="0.25">
      <c r="A12" s="22"/>
      <c r="B12" s="22"/>
      <c r="C12" s="17"/>
      <c r="D12" s="17"/>
      <c r="E12" s="17"/>
      <c r="F12" s="17"/>
      <c r="G12" s="17"/>
      <c r="H12" s="17"/>
      <c r="I12" s="17"/>
      <c r="J12" s="17"/>
    </row>
    <row r="13" spans="1:13" ht="4.5" customHeight="1" x14ac:dyDescent="0.2">
      <c r="C13" s="13"/>
      <c r="D13" s="13"/>
      <c r="E13" s="13"/>
      <c r="F13" s="13"/>
      <c r="G13" s="13"/>
      <c r="H13" s="13"/>
      <c r="I13" s="13"/>
      <c r="J13" s="13"/>
    </row>
    <row r="14" spans="1:13" s="30" customFormat="1" ht="14.25" customHeight="1" x14ac:dyDescent="0.2">
      <c r="A14" s="12" t="s">
        <v>2547</v>
      </c>
      <c r="B14" s="587"/>
      <c r="C14" s="12">
        <v>1723</v>
      </c>
      <c r="D14" s="12">
        <v>193</v>
      </c>
      <c r="E14" s="12">
        <v>1916</v>
      </c>
      <c r="F14" s="112"/>
      <c r="G14" s="12">
        <v>2522</v>
      </c>
      <c r="H14" s="12">
        <v>3058</v>
      </c>
      <c r="I14" s="12">
        <v>-536</v>
      </c>
      <c r="J14" s="12">
        <v>1380</v>
      </c>
      <c r="L14" s="290"/>
    </row>
    <row r="15" spans="1:13" s="30" customFormat="1" ht="14.25" customHeight="1" x14ac:dyDescent="0.2">
      <c r="A15" s="12" t="s">
        <v>2548</v>
      </c>
      <c r="B15" s="587"/>
      <c r="C15" s="12">
        <v>1792</v>
      </c>
      <c r="D15" s="12">
        <v>116</v>
      </c>
      <c r="E15" s="12">
        <v>1908</v>
      </c>
      <c r="F15" s="112"/>
      <c r="G15" s="12">
        <v>2709</v>
      </c>
      <c r="H15" s="12">
        <v>2649</v>
      </c>
      <c r="I15" s="12">
        <v>60</v>
      </c>
      <c r="J15" s="12">
        <v>1968</v>
      </c>
      <c r="L15" s="290"/>
    </row>
    <row r="16" spans="1:13" s="30" customFormat="1" ht="14.25" customHeight="1" x14ac:dyDescent="0.2">
      <c r="A16" s="12" t="s">
        <v>2549</v>
      </c>
      <c r="B16" s="587"/>
      <c r="C16" s="12">
        <v>2610</v>
      </c>
      <c r="D16" s="12">
        <v>67</v>
      </c>
      <c r="E16" s="12">
        <v>2677</v>
      </c>
      <c r="F16" s="112"/>
      <c r="G16" s="12">
        <v>2494</v>
      </c>
      <c r="H16" s="12">
        <v>2704</v>
      </c>
      <c r="I16" s="12">
        <v>-210</v>
      </c>
      <c r="J16" s="12">
        <v>2467</v>
      </c>
      <c r="L16" s="290"/>
    </row>
    <row r="17" spans="1:237" s="30" customFormat="1" ht="14.25" customHeight="1" x14ac:dyDescent="0.2">
      <c r="A17" s="12" t="s">
        <v>2550</v>
      </c>
      <c r="B17" s="587"/>
      <c r="C17" s="12">
        <v>1376</v>
      </c>
      <c r="D17" s="12">
        <v>164</v>
      </c>
      <c r="E17" s="12">
        <v>1540</v>
      </c>
      <c r="F17" s="112"/>
      <c r="G17" s="12">
        <v>2620</v>
      </c>
      <c r="H17" s="12">
        <v>3238</v>
      </c>
      <c r="I17" s="12">
        <v>-618</v>
      </c>
      <c r="J17" s="12">
        <v>922</v>
      </c>
      <c r="L17" s="290"/>
    </row>
    <row r="18" spans="1:237" s="30" customFormat="1" ht="14.25" customHeight="1" x14ac:dyDescent="0.2">
      <c r="A18" s="12" t="s">
        <v>2551</v>
      </c>
      <c r="B18" s="587"/>
      <c r="C18" s="12">
        <v>863</v>
      </c>
      <c r="D18" s="12">
        <v>50</v>
      </c>
      <c r="E18" s="12">
        <v>913</v>
      </c>
      <c r="F18" s="112"/>
      <c r="G18" s="12">
        <v>2294</v>
      </c>
      <c r="H18" s="12">
        <v>3195</v>
      </c>
      <c r="I18" s="12">
        <v>-901</v>
      </c>
      <c r="J18" s="12">
        <v>12</v>
      </c>
      <c r="L18" s="290"/>
    </row>
    <row r="19" spans="1:237" s="30" customFormat="1" ht="14.25" customHeight="1" x14ac:dyDescent="0.2">
      <c r="A19" s="12" t="s">
        <v>2552</v>
      </c>
      <c r="B19" s="587"/>
      <c r="C19" s="12">
        <v>1400</v>
      </c>
      <c r="D19" s="12">
        <v>146</v>
      </c>
      <c r="E19" s="12">
        <v>1546</v>
      </c>
      <c r="F19" s="112"/>
      <c r="G19" s="12">
        <v>2198</v>
      </c>
      <c r="H19" s="12">
        <v>3139</v>
      </c>
      <c r="I19" s="12">
        <v>-941</v>
      </c>
      <c r="J19" s="12">
        <v>605</v>
      </c>
      <c r="L19" s="290"/>
    </row>
    <row r="20" spans="1:237" s="30" customFormat="1" ht="14.25" customHeight="1" x14ac:dyDescent="0.2">
      <c r="A20" s="12" t="s">
        <v>2553</v>
      </c>
      <c r="B20" s="587"/>
      <c r="C20" s="12">
        <v>1341</v>
      </c>
      <c r="D20" s="12">
        <v>450</v>
      </c>
      <c r="E20" s="12">
        <v>1791</v>
      </c>
      <c r="F20" s="112"/>
      <c r="G20" s="12">
        <v>2367</v>
      </c>
      <c r="H20" s="12">
        <v>3049</v>
      </c>
      <c r="I20" s="12">
        <v>-682</v>
      </c>
      <c r="J20" s="12">
        <v>1109</v>
      </c>
      <c r="L20" s="290"/>
    </row>
    <row r="21" spans="1:237" s="30" customFormat="1" ht="14.25" customHeight="1" x14ac:dyDescent="0.2">
      <c r="A21" s="12" t="s">
        <v>2554</v>
      </c>
      <c r="B21" s="587"/>
      <c r="C21" s="12">
        <v>2015</v>
      </c>
      <c r="D21" s="12">
        <v>511</v>
      </c>
      <c r="E21" s="12">
        <v>2526</v>
      </c>
      <c r="F21" s="112"/>
      <c r="G21" s="12">
        <v>2874</v>
      </c>
      <c r="H21" s="12">
        <v>2844</v>
      </c>
      <c r="I21" s="12">
        <v>30</v>
      </c>
      <c r="J21" s="12">
        <v>2556</v>
      </c>
      <c r="L21" s="290"/>
    </row>
    <row r="22" spans="1:237" s="30" customFormat="1" ht="14.25" customHeight="1" x14ac:dyDescent="0.2">
      <c r="A22" s="12" t="s">
        <v>2555</v>
      </c>
      <c r="B22" s="587"/>
      <c r="C22" s="12">
        <v>2261</v>
      </c>
      <c r="D22" s="12">
        <v>542</v>
      </c>
      <c r="E22" s="12">
        <v>2803</v>
      </c>
      <c r="F22" s="112"/>
      <c r="G22" s="12">
        <v>3124</v>
      </c>
      <c r="H22" s="12">
        <v>2680</v>
      </c>
      <c r="I22" s="12">
        <v>444</v>
      </c>
      <c r="J22" s="12">
        <v>3247</v>
      </c>
      <c r="L22" s="290"/>
    </row>
    <row r="23" spans="1:237" s="30" customFormat="1" ht="14.25" customHeight="1" x14ac:dyDescent="0.2">
      <c r="A23" s="12" t="s">
        <v>2556</v>
      </c>
      <c r="B23" s="587"/>
      <c r="C23" s="12">
        <v>2089</v>
      </c>
      <c r="D23" s="12">
        <v>840</v>
      </c>
      <c r="E23" s="12">
        <v>2929</v>
      </c>
      <c r="F23" s="112"/>
      <c r="G23" s="12">
        <v>3193</v>
      </c>
      <c r="H23" s="12">
        <v>3016</v>
      </c>
      <c r="I23" s="12">
        <v>177</v>
      </c>
      <c r="J23" s="12">
        <v>3106</v>
      </c>
      <c r="L23" s="290"/>
    </row>
    <row r="24" spans="1:237" s="28" customFormat="1" ht="14.25" customHeight="1" x14ac:dyDescent="0.25">
      <c r="A24" s="12" t="s">
        <v>2540</v>
      </c>
      <c r="B24" s="587"/>
      <c r="C24" s="12">
        <v>2267</v>
      </c>
      <c r="D24" s="12">
        <v>1140</v>
      </c>
      <c r="E24" s="12">
        <v>3407</v>
      </c>
      <c r="F24" s="112"/>
      <c r="G24" s="12">
        <v>3562</v>
      </c>
      <c r="H24" s="12">
        <v>2900</v>
      </c>
      <c r="I24" s="12">
        <v>662</v>
      </c>
      <c r="J24" s="12">
        <v>4069</v>
      </c>
      <c r="L24" s="290"/>
    </row>
    <row r="25" spans="1:237" s="24" customFormat="1" ht="14.25" customHeight="1" x14ac:dyDescent="0.2">
      <c r="A25" s="12" t="s">
        <v>2541</v>
      </c>
      <c r="B25" s="587"/>
      <c r="C25" s="12">
        <v>2079</v>
      </c>
      <c r="D25" s="12">
        <v>747</v>
      </c>
      <c r="E25" s="12">
        <v>2826</v>
      </c>
      <c r="F25" s="112"/>
      <c r="G25" s="12">
        <v>4500</v>
      </c>
      <c r="H25" s="12">
        <v>3350</v>
      </c>
      <c r="I25" s="12">
        <v>1150</v>
      </c>
      <c r="J25" s="12">
        <v>3976</v>
      </c>
      <c r="L25" s="290"/>
    </row>
    <row r="26" spans="1:237" s="24" customFormat="1" ht="14.25" customHeight="1" x14ac:dyDescent="0.2">
      <c r="A26" s="12" t="s">
        <v>2542</v>
      </c>
      <c r="B26" s="695" t="s">
        <v>1968</v>
      </c>
      <c r="C26" s="12">
        <v>1209</v>
      </c>
      <c r="D26" s="12">
        <v>935</v>
      </c>
      <c r="E26" s="12">
        <v>2144</v>
      </c>
      <c r="F26" s="112"/>
      <c r="G26" s="12">
        <v>3846</v>
      </c>
      <c r="H26" s="12">
        <v>2626</v>
      </c>
      <c r="I26" s="12">
        <v>1220</v>
      </c>
      <c r="J26" s="12">
        <v>3364</v>
      </c>
      <c r="L26" s="290"/>
    </row>
    <row r="27" spans="1:237" s="24" customFormat="1" ht="14.25" customHeight="1" x14ac:dyDescent="0.2">
      <c r="A27" s="12" t="s">
        <v>2543</v>
      </c>
      <c r="B27" s="695" t="s">
        <v>1968</v>
      </c>
      <c r="C27" s="12">
        <v>3439</v>
      </c>
      <c r="D27" s="12">
        <v>38</v>
      </c>
      <c r="E27" s="12">
        <v>3477</v>
      </c>
      <c r="F27" s="112"/>
      <c r="G27" s="12">
        <v>5240</v>
      </c>
      <c r="H27" s="12">
        <v>3532</v>
      </c>
      <c r="I27" s="12">
        <v>1708</v>
      </c>
      <c r="J27" s="12">
        <v>5185</v>
      </c>
      <c r="L27" s="290"/>
    </row>
    <row r="28" spans="1:237" s="24" customFormat="1" ht="14.25" customHeight="1" x14ac:dyDescent="0.2">
      <c r="A28" s="12" t="s">
        <v>2544</v>
      </c>
      <c r="B28" s="695" t="s">
        <v>1968</v>
      </c>
      <c r="C28" s="12">
        <v>3116</v>
      </c>
      <c r="D28" s="12">
        <v>2275</v>
      </c>
      <c r="E28" s="12">
        <v>5391</v>
      </c>
      <c r="F28" s="112"/>
      <c r="G28" s="12">
        <v>5302</v>
      </c>
      <c r="H28" s="12">
        <v>3831</v>
      </c>
      <c r="I28" s="12">
        <v>1471</v>
      </c>
      <c r="J28" s="12">
        <v>6862</v>
      </c>
      <c r="L28" s="290"/>
    </row>
    <row r="29" spans="1:237" ht="14.25" customHeight="1" x14ac:dyDescent="0.2">
      <c r="A29" s="12" t="s">
        <v>2545</v>
      </c>
      <c r="B29" s="695" t="s">
        <v>1970</v>
      </c>
      <c r="C29" s="12">
        <v>4149</v>
      </c>
      <c r="D29" s="12">
        <v>924</v>
      </c>
      <c r="E29" s="12">
        <v>5073</v>
      </c>
      <c r="F29" s="112"/>
      <c r="G29" s="12">
        <v>4057</v>
      </c>
      <c r="H29" s="12">
        <v>3975</v>
      </c>
      <c r="I29" s="12">
        <v>82</v>
      </c>
      <c r="J29" s="12">
        <v>5155</v>
      </c>
      <c r="L29" s="290"/>
    </row>
    <row r="30" spans="1:237" ht="14.25" x14ac:dyDescent="0.2">
      <c r="A30" s="24" t="s">
        <v>1130</v>
      </c>
      <c r="B30" s="24"/>
    </row>
    <row r="31" spans="1:237" ht="14.25" x14ac:dyDescent="0.2">
      <c r="A31" s="24" t="s">
        <v>2489</v>
      </c>
      <c r="B31" s="24"/>
    </row>
    <row r="32" spans="1:237" ht="14.25" x14ac:dyDescent="0.2">
      <c r="A32" s="9" t="s">
        <v>2292</v>
      </c>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row>
    <row r="33" spans="1:2" ht="14.25" customHeight="1" x14ac:dyDescent="0.2">
      <c r="A33" s="24" t="s">
        <v>993</v>
      </c>
      <c r="B33" s="24"/>
    </row>
    <row r="34" spans="1:2" ht="14.25" x14ac:dyDescent="0.2">
      <c r="A34" s="128"/>
      <c r="B34" s="128"/>
    </row>
    <row r="35" spans="1:2" ht="14.25" x14ac:dyDescent="0.2">
      <c r="A35" s="24"/>
      <c r="B35" s="24"/>
    </row>
    <row r="36" spans="1:2" ht="14.25" x14ac:dyDescent="0.2">
      <c r="A36" s="24"/>
      <c r="B36" s="24"/>
    </row>
    <row r="37" spans="1:2" ht="14.25" x14ac:dyDescent="0.2">
      <c r="A37" s="19"/>
      <c r="B37" s="19"/>
    </row>
    <row r="49" spans="1:10" ht="14.25" x14ac:dyDescent="0.2">
      <c r="A49" s="24"/>
      <c r="B49" s="24"/>
      <c r="C49" s="24"/>
      <c r="D49" s="24"/>
      <c r="E49" s="24"/>
      <c r="F49" s="24"/>
      <c r="G49" s="24"/>
      <c r="H49" s="24"/>
      <c r="I49" s="24"/>
      <c r="J49" s="24"/>
    </row>
    <row r="58" spans="1:10" ht="14.25" x14ac:dyDescent="0.2">
      <c r="A58" s="839" t="s">
        <v>1441</v>
      </c>
      <c r="B58" s="839"/>
      <c r="C58" s="839"/>
      <c r="D58" s="839"/>
      <c r="E58" s="839"/>
      <c r="F58" s="839"/>
      <c r="G58" s="839"/>
      <c r="H58" s="839"/>
      <c r="I58" s="839"/>
      <c r="J58" s="839"/>
    </row>
    <row r="59" spans="1:10" ht="14.25" x14ac:dyDescent="0.2">
      <c r="A59" s="838" t="s">
        <v>1759</v>
      </c>
      <c r="B59" s="838"/>
      <c r="C59" s="838"/>
      <c r="D59" s="838"/>
      <c r="E59" s="838"/>
      <c r="F59" s="838"/>
      <c r="G59" s="838"/>
      <c r="H59" s="838"/>
      <c r="I59" s="838"/>
      <c r="J59" s="838"/>
    </row>
    <row r="60" spans="1:10" ht="14.25" x14ac:dyDescent="0.2">
      <c r="A60" s="838" t="s">
        <v>1760</v>
      </c>
      <c r="B60" s="838"/>
      <c r="C60" s="838"/>
      <c r="D60" s="838"/>
      <c r="E60" s="838"/>
      <c r="F60" s="838"/>
      <c r="G60" s="838"/>
      <c r="H60" s="838"/>
      <c r="I60" s="838"/>
      <c r="J60" s="838"/>
    </row>
  </sheetData>
  <customSheetViews>
    <customSheetView guid="{F67F5823-51D5-4D47-B100-5B47C1E6BCB9}" showPageBreaks="1" fitToPage="1" printArea="1">
      <selection activeCell="A63" sqref="A63"/>
      <pageMargins left="0.75" right="0.75" top="1" bottom="1" header="0.5" footer="0.5"/>
      <printOptions horizontalCentered="1"/>
      <pageSetup scale="85" firstPageNumber="33" orientation="portrait" verticalDpi="300" r:id="rId1"/>
      <headerFooter alignWithMargins="0">
        <oddFooter>&amp;C&amp;P</oddFooter>
      </headerFooter>
    </customSheetView>
    <customSheetView guid="{9014CDA8-C3FC-41E6-A045-DAEFC55B82B1}" showPageBreaks="1" fitToPage="1" printArea="1" topLeftCell="A22">
      <selection activeCell="A4" sqref="A4:I4"/>
      <pageMargins left="0.75" right="0.75" top="1" bottom="1" header="0.5" footer="0.5"/>
      <printOptions horizontalCentered="1"/>
      <pageSetup scale="86" firstPageNumber="33" orientation="portrait" verticalDpi="300" r:id="rId2"/>
      <headerFooter alignWithMargins="0">
        <oddFooter>&amp;C&amp;P</oddFooter>
      </headerFooter>
    </customSheetView>
  </customSheetViews>
  <mergeCells count="8">
    <mergeCell ref="A59:J59"/>
    <mergeCell ref="A60:J60"/>
    <mergeCell ref="A58:J58"/>
    <mergeCell ref="G7:I7"/>
    <mergeCell ref="A1:J1"/>
    <mergeCell ref="A3:J3"/>
    <mergeCell ref="A4:J4"/>
    <mergeCell ref="C7:E7"/>
  </mergeCells>
  <phoneticPr fontId="0" type="noConversion"/>
  <hyperlinks>
    <hyperlink ref="A59" r:id="rId3" display="Table 051-0011 - International migrants, by age group and sex, Canada, provinces, and territories, annual (persons)" xr:uid="{00000000-0004-0000-0400-000000000000}"/>
    <hyperlink ref="A60" r:id="rId4" display="Table 051-0012 - Interprovincial migrants, by age group and sex, Canada, provinces and territories, annual (persons)" xr:uid="{00000000-0004-0000-0400-000001000000}"/>
    <hyperlink ref="A59:J59" r:id="rId5" display="Table 051-0011 - International migrants, by age group and sex, Canada, provinces, and territories, annual (persons)" xr:uid="{00000000-0004-0000-0400-000002000000}"/>
    <hyperlink ref="A60:J60" r:id="rId6" display="Table 051-0012 - Interprovincial migrants, by age group and sex, Canada, provinces and territories, annual (persons)" xr:uid="{00000000-0004-0000-0400-000003000000}"/>
  </hyperlinks>
  <printOptions horizontalCentered="1"/>
  <pageMargins left="0.74803149606299202" right="0.74803149606299202" top="0.98425196850393704" bottom="0.98425196850393704" header="0.511811023622047" footer="0.511811023622047"/>
  <pageSetup scale="84" firstPageNumber="29" orientation="portrait" useFirstPageNumber="1" r:id="rId7"/>
  <headerFooter differentFirst="1" alignWithMargins="0"/>
  <drawing r:id="rId8"/>
  <legacyDrawingHF r:id="rId9"/>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0">
    <tabColor indexed="46"/>
    <pageSetUpPr fitToPage="1"/>
  </sheetPr>
  <dimension ref="A1:G64"/>
  <sheetViews>
    <sheetView zoomScaleNormal="100" workbookViewId="0">
      <selection sqref="A1:F1"/>
    </sheetView>
  </sheetViews>
  <sheetFormatPr defaultRowHeight="12.75" x14ac:dyDescent="0.2"/>
  <cols>
    <col min="1" max="1" width="17.85546875" customWidth="1"/>
    <col min="2" max="2" width="2.28515625" customWidth="1"/>
    <col min="3" max="3" width="17.85546875" customWidth="1"/>
    <col min="4" max="4" width="17.85546875" bestFit="1" customWidth="1"/>
    <col min="5" max="5" width="18" customWidth="1"/>
    <col min="6" max="6" width="19.42578125" customWidth="1"/>
  </cols>
  <sheetData>
    <row r="1" spans="1:6" ht="18" x14ac:dyDescent="0.25">
      <c r="A1" s="837" t="s">
        <v>1202</v>
      </c>
      <c r="B1" s="837"/>
      <c r="C1" s="837"/>
      <c r="D1" s="837"/>
      <c r="E1" s="837"/>
      <c r="F1" s="837"/>
    </row>
    <row r="2" spans="1:6" ht="18" x14ac:dyDescent="0.25">
      <c r="A2" s="43"/>
      <c r="B2" s="43"/>
      <c r="C2" s="2"/>
      <c r="D2" s="2"/>
      <c r="E2" s="2"/>
    </row>
    <row r="3" spans="1:6" ht="18" x14ac:dyDescent="0.25">
      <c r="A3" s="837" t="s">
        <v>2606</v>
      </c>
      <c r="B3" s="837"/>
      <c r="C3" s="837"/>
      <c r="D3" s="837"/>
      <c r="E3" s="837"/>
      <c r="F3" s="837"/>
    </row>
    <row r="4" spans="1:6" ht="18" x14ac:dyDescent="0.25">
      <c r="A4" s="837" t="s">
        <v>1875</v>
      </c>
      <c r="B4" s="837"/>
      <c r="C4" s="837"/>
      <c r="D4" s="837"/>
      <c r="E4" s="837"/>
      <c r="F4" s="837"/>
    </row>
    <row r="5" spans="1:6" ht="18" x14ac:dyDescent="0.25">
      <c r="A5" s="837" t="s">
        <v>381</v>
      </c>
      <c r="B5" s="837"/>
      <c r="C5" s="837"/>
      <c r="D5" s="837"/>
      <c r="E5" s="837"/>
      <c r="F5" s="837"/>
    </row>
    <row r="6" spans="1:6" ht="18" x14ac:dyDescent="0.25">
      <c r="A6" s="837" t="s">
        <v>1178</v>
      </c>
      <c r="B6" s="837"/>
      <c r="C6" s="837"/>
      <c r="D6" s="837"/>
      <c r="E6" s="837"/>
      <c r="F6" s="837"/>
    </row>
    <row r="7" spans="1:6" x14ac:dyDescent="0.2">
      <c r="A7" s="2"/>
      <c r="B7" s="2"/>
      <c r="C7" s="2"/>
      <c r="D7" s="2"/>
      <c r="E7" s="2"/>
    </row>
    <row r="8" spans="1:6" s="26" customFormat="1" ht="15.75" x14ac:dyDescent="0.25">
      <c r="C8" s="15"/>
      <c r="D8" s="15" t="s">
        <v>1680</v>
      </c>
      <c r="E8" s="15"/>
      <c r="F8" s="15" t="s">
        <v>315</v>
      </c>
    </row>
    <row r="9" spans="1:6" s="26" customFormat="1" ht="15.75" x14ac:dyDescent="0.25">
      <c r="A9" s="15" t="s">
        <v>537</v>
      </c>
      <c r="B9" s="15"/>
      <c r="C9" s="15" t="s">
        <v>1679</v>
      </c>
      <c r="D9" s="15" t="s">
        <v>908</v>
      </c>
      <c r="E9" s="15" t="s">
        <v>1873</v>
      </c>
      <c r="F9" s="15" t="s">
        <v>343</v>
      </c>
    </row>
    <row r="10" spans="1:6" ht="5.25" customHeight="1" thickBot="1" x14ac:dyDescent="0.25">
      <c r="A10" s="22"/>
      <c r="B10" s="22"/>
      <c r="C10" s="22"/>
      <c r="D10" s="22"/>
      <c r="E10" s="22"/>
      <c r="F10" s="22"/>
    </row>
    <row r="11" spans="1:6" ht="4.5" customHeight="1" x14ac:dyDescent="0.2"/>
    <row r="12" spans="1:6" s="24" customFormat="1" ht="14.25" x14ac:dyDescent="0.2">
      <c r="A12" s="397" t="s">
        <v>1646</v>
      </c>
      <c r="B12" s="694"/>
      <c r="C12" s="20">
        <v>4253.08</v>
      </c>
      <c r="D12" s="20">
        <v>13493.535</v>
      </c>
      <c r="E12" s="20">
        <v>227095.77000000002</v>
      </c>
      <c r="F12" s="20">
        <v>244842.38500000001</v>
      </c>
    </row>
    <row r="13" spans="1:6" s="24" customFormat="1" ht="14.25" x14ac:dyDescent="0.2">
      <c r="A13" s="397" t="s">
        <v>1745</v>
      </c>
      <c r="B13" s="694"/>
      <c r="C13" s="20">
        <v>2167.9549999999999</v>
      </c>
      <c r="D13" s="20">
        <v>9596.6620000000003</v>
      </c>
      <c r="E13" s="20">
        <v>298191.09699999995</v>
      </c>
      <c r="F13" s="20">
        <v>309955.71399999998</v>
      </c>
    </row>
    <row r="14" spans="1:6" s="24" customFormat="1" ht="14.25" x14ac:dyDescent="0.2">
      <c r="A14" s="397" t="s">
        <v>1855</v>
      </c>
      <c r="B14" s="694"/>
      <c r="C14" s="20">
        <v>18787.439999999999</v>
      </c>
      <c r="D14" s="20">
        <v>11366.609</v>
      </c>
      <c r="E14" s="20">
        <v>287471.25900000002</v>
      </c>
      <c r="F14" s="20">
        <v>317625.30800000002</v>
      </c>
    </row>
    <row r="15" spans="1:6" s="24" customFormat="1" ht="14.25" x14ac:dyDescent="0.2">
      <c r="A15" s="397" t="s">
        <v>2523</v>
      </c>
      <c r="B15" s="694"/>
      <c r="C15" s="20">
        <v>22054.167000000001</v>
      </c>
      <c r="D15" s="20">
        <v>23472.488000000001</v>
      </c>
      <c r="E15" s="20">
        <v>292900.96799999999</v>
      </c>
      <c r="F15" s="20">
        <v>338427.62300000002</v>
      </c>
    </row>
    <row r="16" spans="1:6" s="24" customFormat="1" ht="14.25" customHeight="1" x14ac:dyDescent="0.2">
      <c r="A16" s="397" t="s">
        <v>2523</v>
      </c>
      <c r="B16" s="694"/>
      <c r="C16" s="20">
        <v>336998.92300000001</v>
      </c>
      <c r="D16" s="20">
        <v>194771.334</v>
      </c>
      <c r="E16" s="20">
        <v>43628.665000000008</v>
      </c>
      <c r="F16" s="20">
        <v>575398.92200000002</v>
      </c>
    </row>
    <row r="17" spans="1:7" s="24" customFormat="1" ht="14.25" customHeight="1" x14ac:dyDescent="0.2">
      <c r="A17" s="397" t="s">
        <v>2524</v>
      </c>
      <c r="B17" s="694"/>
      <c r="C17" s="20">
        <v>338759.24599999998</v>
      </c>
      <c r="D17" s="20">
        <v>183033.78700000001</v>
      </c>
      <c r="E17" s="20">
        <v>48429.485999999975</v>
      </c>
      <c r="F17" s="20">
        <v>570222.51899999997</v>
      </c>
    </row>
    <row r="18" spans="1:7" s="24" customFormat="1" ht="14.25" customHeight="1" x14ac:dyDescent="0.2">
      <c r="A18" s="397" t="s">
        <v>2525</v>
      </c>
      <c r="B18" s="694"/>
      <c r="C18" s="20">
        <v>503925.32</v>
      </c>
      <c r="D18" s="20">
        <v>163876.66500000001</v>
      </c>
      <c r="E18" s="20">
        <v>87683.518999999942</v>
      </c>
      <c r="F18" s="20">
        <v>755485.50399999996</v>
      </c>
    </row>
    <row r="19" spans="1:7" s="24" customFormat="1" ht="14.25" customHeight="1" x14ac:dyDescent="0.2">
      <c r="A19" s="397" t="s">
        <v>2526</v>
      </c>
      <c r="B19" s="728" t="s">
        <v>1968</v>
      </c>
      <c r="C19" s="20">
        <v>522024.87800000003</v>
      </c>
      <c r="D19" s="20">
        <v>195117.25200000001</v>
      </c>
      <c r="E19" s="20">
        <v>56136.041999999987</v>
      </c>
      <c r="F19" s="20">
        <v>773278.17200000002</v>
      </c>
    </row>
    <row r="20" spans="1:7" s="24" customFormat="1" ht="14.25" customHeight="1" x14ac:dyDescent="0.2">
      <c r="A20" s="397" t="s">
        <v>2527</v>
      </c>
      <c r="B20" s="728" t="s">
        <v>1968</v>
      </c>
      <c r="C20" s="20">
        <v>340525.234</v>
      </c>
      <c r="D20" s="20">
        <v>268655.09499999997</v>
      </c>
      <c r="E20" s="20">
        <v>24290.407999999996</v>
      </c>
      <c r="F20" s="20">
        <v>633470.73699999996</v>
      </c>
    </row>
    <row r="21" spans="1:7" s="24" customFormat="1" ht="16.5" x14ac:dyDescent="0.2">
      <c r="A21" s="397" t="s">
        <v>2528</v>
      </c>
      <c r="B21" s="728" t="s">
        <v>1970</v>
      </c>
      <c r="C21" s="20">
        <v>411660.87</v>
      </c>
      <c r="D21" s="20">
        <v>376054.06</v>
      </c>
      <c r="E21" s="20">
        <v>25547.877000000037</v>
      </c>
      <c r="F21" s="20">
        <v>813262.80700000003</v>
      </c>
    </row>
    <row r="22" spans="1:7" s="37" customFormat="1" ht="12.75" customHeight="1" x14ac:dyDescent="0.2">
      <c r="A22" s="165" t="s">
        <v>493</v>
      </c>
      <c r="B22" s="165"/>
      <c r="C22" s="199">
        <v>20.889974926204722</v>
      </c>
      <c r="D22" s="199">
        <v>39.976522686085694</v>
      </c>
      <c r="E22" s="199">
        <v>5.1768130037175286</v>
      </c>
      <c r="F22" s="199">
        <v>28.382064000534889</v>
      </c>
    </row>
    <row r="23" spans="1:7" s="37" customFormat="1" ht="12.75" customHeight="1" x14ac:dyDescent="0.2">
      <c r="A23" s="165"/>
      <c r="B23" s="165"/>
      <c r="C23" s="199"/>
      <c r="D23" s="199"/>
      <c r="E23" s="199"/>
      <c r="F23" s="199"/>
    </row>
    <row r="24" spans="1:7" s="24" customFormat="1" ht="14.25" x14ac:dyDescent="0.2">
      <c r="A24" s="19" t="s">
        <v>2400</v>
      </c>
      <c r="B24" s="19"/>
      <c r="C24" s="20">
        <v>89781</v>
      </c>
      <c r="D24" s="20">
        <v>105650</v>
      </c>
      <c r="E24" s="20">
        <v>5908</v>
      </c>
      <c r="F24" s="20">
        <v>201339</v>
      </c>
    </row>
    <row r="25" spans="1:7" s="24" customFormat="1" ht="14.25" x14ac:dyDescent="0.2">
      <c r="A25" s="19" t="s">
        <v>2401</v>
      </c>
      <c r="B25" s="19"/>
      <c r="C25" s="20">
        <v>152141</v>
      </c>
      <c r="D25" s="20">
        <v>56457</v>
      </c>
      <c r="E25" s="20">
        <v>6644</v>
      </c>
      <c r="F25" s="20">
        <v>215242</v>
      </c>
    </row>
    <row r="26" spans="1:7" s="24" customFormat="1" ht="14.25" x14ac:dyDescent="0.2">
      <c r="A26" s="19" t="s">
        <v>2402</v>
      </c>
      <c r="B26" s="19"/>
      <c r="C26" s="20">
        <v>132579</v>
      </c>
      <c r="D26" s="20">
        <v>112653</v>
      </c>
      <c r="E26" s="20">
        <v>5697</v>
      </c>
      <c r="F26" s="20">
        <v>250929</v>
      </c>
    </row>
    <row r="27" spans="1:7" s="24" customFormat="1" ht="14.25" x14ac:dyDescent="0.2">
      <c r="A27" s="798" t="s">
        <v>2403</v>
      </c>
      <c r="B27" s="242"/>
      <c r="C27" s="20">
        <v>161405</v>
      </c>
      <c r="D27" s="20">
        <v>99294</v>
      </c>
      <c r="E27" s="20">
        <v>9469</v>
      </c>
      <c r="F27" s="20">
        <v>270168</v>
      </c>
    </row>
    <row r="28" spans="1:7" s="24" customFormat="1" ht="14.25" x14ac:dyDescent="0.2">
      <c r="A28" s="242"/>
      <c r="B28" s="242"/>
      <c r="C28" s="107"/>
      <c r="D28" s="107"/>
      <c r="E28" s="107"/>
      <c r="F28" s="107"/>
    </row>
    <row r="29" spans="1:7" s="24" customFormat="1" ht="14.25" x14ac:dyDescent="0.2">
      <c r="A29" s="216" t="s">
        <v>1874</v>
      </c>
      <c r="B29" s="216"/>
      <c r="C29" s="107"/>
      <c r="D29" s="107"/>
      <c r="E29" s="107"/>
      <c r="F29" s="107"/>
    </row>
    <row r="30" spans="1:7" s="24" customFormat="1" ht="22.5" customHeight="1" x14ac:dyDescent="0.2">
      <c r="A30" s="216" t="s">
        <v>1130</v>
      </c>
      <c r="B30" s="216"/>
      <c r="C30" s="12"/>
      <c r="D30" s="12"/>
      <c r="E30" s="12"/>
      <c r="F30" s="31"/>
    </row>
    <row r="31" spans="1:7" ht="27.75" customHeight="1" x14ac:dyDescent="0.2">
      <c r="A31" s="892" t="s">
        <v>2320</v>
      </c>
      <c r="B31" s="892"/>
      <c r="C31" s="892"/>
      <c r="D31" s="892"/>
      <c r="E31" s="892"/>
      <c r="F31" s="892"/>
      <c r="G31" s="574"/>
    </row>
    <row r="32" spans="1:7" ht="14.25" x14ac:dyDescent="0.2">
      <c r="A32" s="24"/>
      <c r="B32" s="24"/>
    </row>
    <row r="34" spans="1:7" ht="18" x14ac:dyDescent="0.25">
      <c r="A34" s="837" t="s">
        <v>102</v>
      </c>
      <c r="B34" s="837"/>
      <c r="C34" s="837"/>
      <c r="D34" s="837"/>
      <c r="E34" s="837"/>
      <c r="F34" s="837"/>
      <c r="G34" s="25"/>
    </row>
    <row r="35" spans="1:7" ht="18" x14ac:dyDescent="0.25">
      <c r="A35" s="25"/>
      <c r="B35" s="25"/>
    </row>
    <row r="36" spans="1:7" ht="18" x14ac:dyDescent="0.25">
      <c r="A36" s="837" t="s">
        <v>1135</v>
      </c>
      <c r="B36" s="837"/>
      <c r="C36" s="837"/>
      <c r="D36" s="837"/>
      <c r="E36" s="837"/>
      <c r="F36" s="837"/>
      <c r="G36" s="25"/>
    </row>
    <row r="37" spans="1:7" ht="18" x14ac:dyDescent="0.25">
      <c r="A37" s="837" t="s">
        <v>2607</v>
      </c>
      <c r="B37" s="837"/>
      <c r="C37" s="837"/>
      <c r="D37" s="837"/>
      <c r="E37" s="837"/>
      <c r="F37" s="837"/>
      <c r="G37" s="25"/>
    </row>
    <row r="38" spans="1:7" ht="18" x14ac:dyDescent="0.25">
      <c r="A38" s="837" t="s">
        <v>381</v>
      </c>
      <c r="B38" s="837"/>
      <c r="C38" s="837"/>
      <c r="D38" s="837"/>
      <c r="E38" s="837"/>
      <c r="F38" s="837"/>
      <c r="G38" s="25"/>
    </row>
    <row r="40" spans="1:7" s="15" customFormat="1" ht="15.75" x14ac:dyDescent="0.25">
      <c r="C40" s="575" t="s">
        <v>2300</v>
      </c>
      <c r="D40" s="961" t="s">
        <v>2301</v>
      </c>
      <c r="E40" s="939"/>
      <c r="F40" s="962"/>
    </row>
    <row r="41" spans="1:7" s="1" customFormat="1" ht="31.5" x14ac:dyDescent="0.25">
      <c r="A41" s="10" t="s">
        <v>1128</v>
      </c>
      <c r="B41" s="15"/>
      <c r="C41" s="575" t="s">
        <v>637</v>
      </c>
      <c r="D41" s="483" t="s">
        <v>637</v>
      </c>
      <c r="E41" s="256" t="s">
        <v>587</v>
      </c>
      <c r="F41" s="797" t="s">
        <v>2303</v>
      </c>
      <c r="G41" s="15"/>
    </row>
    <row r="42" spans="1:7" ht="4.5" customHeight="1" thickBot="1" x14ac:dyDescent="0.25">
      <c r="A42" s="22"/>
      <c r="B42" s="22"/>
      <c r="C42" s="794"/>
      <c r="D42" s="518"/>
      <c r="E42" s="405"/>
      <c r="F42" s="519"/>
    </row>
    <row r="43" spans="1:7" ht="4.5" customHeight="1" x14ac:dyDescent="0.2">
      <c r="C43" s="582"/>
      <c r="D43" s="520"/>
      <c r="E43" s="406"/>
      <c r="F43" s="521"/>
    </row>
    <row r="44" spans="1:7" ht="15" x14ac:dyDescent="0.25">
      <c r="A44" s="53" t="s">
        <v>2527</v>
      </c>
      <c r="B44" s="53"/>
      <c r="C44" s="795">
        <v>1139</v>
      </c>
      <c r="D44" s="788">
        <v>487</v>
      </c>
      <c r="E44" s="789">
        <v>596</v>
      </c>
      <c r="F44" s="790" t="s">
        <v>1104</v>
      </c>
    </row>
    <row r="45" spans="1:7" s="37" customFormat="1" ht="12" x14ac:dyDescent="0.2">
      <c r="A45" s="37" t="s">
        <v>493</v>
      </c>
      <c r="C45" s="796">
        <v>-0.13581183611532621</v>
      </c>
      <c r="D45" s="791">
        <v>-0.28799999999999998</v>
      </c>
      <c r="E45" s="792">
        <v>-0.26200000000000001</v>
      </c>
      <c r="F45" s="793"/>
    </row>
    <row r="46" spans="1:7" ht="14.25" x14ac:dyDescent="0.2">
      <c r="A46" s="24" t="s">
        <v>835</v>
      </c>
      <c r="B46" s="24"/>
      <c r="C46" s="510">
        <v>184</v>
      </c>
      <c r="D46" s="512">
        <v>62</v>
      </c>
      <c r="E46" s="569">
        <v>93</v>
      </c>
      <c r="F46" s="578">
        <v>474</v>
      </c>
    </row>
    <row r="47" spans="1:7" ht="14.25" x14ac:dyDescent="0.2">
      <c r="A47" s="24" t="s">
        <v>836</v>
      </c>
      <c r="B47" s="24"/>
      <c r="C47" s="510">
        <v>432</v>
      </c>
      <c r="D47" s="512">
        <v>94</v>
      </c>
      <c r="E47" s="569">
        <v>185</v>
      </c>
      <c r="F47" s="578">
        <v>386</v>
      </c>
    </row>
    <row r="48" spans="1:7" ht="14.25" x14ac:dyDescent="0.2">
      <c r="A48" s="24" t="s">
        <v>837</v>
      </c>
      <c r="B48" s="24"/>
      <c r="C48" s="510">
        <v>291</v>
      </c>
      <c r="D48" s="512">
        <v>164</v>
      </c>
      <c r="E48" s="569">
        <v>181</v>
      </c>
      <c r="F48" s="578">
        <v>368</v>
      </c>
    </row>
    <row r="49" spans="1:7" ht="14.25" x14ac:dyDescent="0.2">
      <c r="A49" s="24" t="s">
        <v>1103</v>
      </c>
      <c r="B49" s="24"/>
      <c r="C49" s="510">
        <v>411</v>
      </c>
      <c r="D49" s="512">
        <v>167</v>
      </c>
      <c r="E49" s="569">
        <v>137</v>
      </c>
      <c r="F49" s="578">
        <v>397</v>
      </c>
    </row>
    <row r="50" spans="1:7" ht="15" x14ac:dyDescent="0.25">
      <c r="A50" s="53" t="s">
        <v>2528</v>
      </c>
      <c r="B50" s="53"/>
      <c r="C50" s="795">
        <v>1694</v>
      </c>
      <c r="D50" s="788">
        <v>875</v>
      </c>
      <c r="E50" s="789">
        <v>682</v>
      </c>
      <c r="F50" s="790" t="s">
        <v>1104</v>
      </c>
    </row>
    <row r="51" spans="1:7" x14ac:dyDescent="0.2">
      <c r="A51" s="37" t="s">
        <v>493</v>
      </c>
      <c r="B51" s="37"/>
      <c r="C51" s="796">
        <v>0.48726953467954348</v>
      </c>
      <c r="D51" s="791">
        <v>0.79700000000000004</v>
      </c>
      <c r="E51" s="792">
        <v>0.14399999999999999</v>
      </c>
      <c r="F51" s="793"/>
    </row>
    <row r="52" spans="1:7" s="37" customFormat="1" ht="14.25" x14ac:dyDescent="0.2">
      <c r="A52" s="24" t="s">
        <v>835</v>
      </c>
      <c r="B52" s="24"/>
      <c r="C52" s="510">
        <v>123</v>
      </c>
      <c r="D52" s="512">
        <v>150</v>
      </c>
      <c r="E52" s="569">
        <v>131</v>
      </c>
      <c r="F52" s="578">
        <v>417</v>
      </c>
      <c r="G52" s="120"/>
    </row>
    <row r="53" spans="1:7" ht="14.25" x14ac:dyDescent="0.2">
      <c r="A53" s="24" t="s">
        <v>836</v>
      </c>
      <c r="B53" s="24"/>
      <c r="C53" s="510">
        <v>321</v>
      </c>
      <c r="D53" s="512">
        <v>196</v>
      </c>
      <c r="E53" s="569">
        <v>223</v>
      </c>
      <c r="F53" s="578">
        <v>389</v>
      </c>
      <c r="G53" s="120"/>
    </row>
    <row r="54" spans="1:7" ht="14.25" x14ac:dyDescent="0.2">
      <c r="A54" s="24" t="s">
        <v>837</v>
      </c>
      <c r="B54" s="24"/>
      <c r="C54" s="510">
        <v>442</v>
      </c>
      <c r="D54" s="512">
        <v>284</v>
      </c>
      <c r="E54" s="569">
        <v>120</v>
      </c>
      <c r="F54" s="578">
        <v>553</v>
      </c>
      <c r="G54" s="120"/>
    </row>
    <row r="55" spans="1:7" ht="14.25" x14ac:dyDescent="0.2">
      <c r="A55" s="24" t="s">
        <v>1103</v>
      </c>
      <c r="B55" s="24"/>
      <c r="C55" s="510">
        <v>253</v>
      </c>
      <c r="D55" s="512">
        <v>245</v>
      </c>
      <c r="E55" s="569">
        <v>208</v>
      </c>
      <c r="F55" s="578">
        <v>588</v>
      </c>
      <c r="G55" s="120"/>
    </row>
    <row r="57" spans="1:7" ht="14.25" x14ac:dyDescent="0.2">
      <c r="A57" s="24"/>
      <c r="B57" s="24"/>
      <c r="C57" s="12"/>
      <c r="D57" s="12"/>
      <c r="E57" s="12"/>
      <c r="F57" s="12"/>
      <c r="G57" s="12"/>
    </row>
    <row r="58" spans="1:7" ht="14.25" x14ac:dyDescent="0.2">
      <c r="A58" s="24" t="s">
        <v>606</v>
      </c>
      <c r="B58" s="24"/>
      <c r="C58" s="24"/>
      <c r="D58" s="24"/>
      <c r="E58" s="24"/>
      <c r="F58" s="24"/>
      <c r="G58" s="24"/>
    </row>
    <row r="59" spans="1:7" ht="14.25" x14ac:dyDescent="0.2">
      <c r="A59" s="24" t="s">
        <v>2302</v>
      </c>
      <c r="B59" s="24"/>
      <c r="C59" s="24"/>
      <c r="D59" s="24"/>
      <c r="E59" s="24"/>
      <c r="F59" s="24"/>
      <c r="G59" s="24"/>
    </row>
    <row r="60" spans="1:7" ht="14.25" x14ac:dyDescent="0.2">
      <c r="A60" s="24"/>
      <c r="B60" s="24"/>
      <c r="C60" s="24"/>
      <c r="D60" s="24"/>
      <c r="E60" s="24"/>
      <c r="F60" s="24"/>
      <c r="G60" s="24"/>
    </row>
    <row r="61" spans="1:7" ht="29.25" customHeight="1" x14ac:dyDescent="0.2">
      <c r="A61" s="880" t="s">
        <v>2319</v>
      </c>
      <c r="B61" s="880"/>
      <c r="C61" s="880"/>
      <c r="D61" s="880"/>
      <c r="E61" s="880"/>
      <c r="F61" s="880"/>
      <c r="G61" s="24"/>
    </row>
    <row r="62" spans="1:7" ht="14.25" x14ac:dyDescent="0.2">
      <c r="A62" s="24"/>
      <c r="B62" s="24"/>
      <c r="C62" s="24"/>
      <c r="D62" s="24"/>
      <c r="E62" s="24"/>
      <c r="F62" s="24"/>
      <c r="G62" s="24"/>
    </row>
    <row r="63" spans="1:7" ht="27.75" customHeight="1" x14ac:dyDescent="0.2">
      <c r="A63" s="892" t="s">
        <v>1795</v>
      </c>
      <c r="B63" s="892"/>
      <c r="C63" s="892"/>
      <c r="D63" s="892"/>
      <c r="E63" s="892"/>
      <c r="F63" s="892"/>
    </row>
    <row r="64" spans="1:7" ht="34.15" customHeight="1" x14ac:dyDescent="0.2">
      <c r="A64" s="892" t="s">
        <v>2304</v>
      </c>
      <c r="B64" s="892"/>
      <c r="C64" s="892"/>
      <c r="D64" s="892"/>
      <c r="E64" s="892"/>
      <c r="F64" s="892"/>
    </row>
  </sheetData>
  <customSheetViews>
    <customSheetView guid="{F67F5823-51D5-4D47-B100-5B47C1E6BCB9}" showPageBreaks="1" fitToPage="1" printArea="1" topLeftCell="A34">
      <selection activeCell="D22" sqref="D22"/>
      <pageMargins left="0.75" right="0.75" top="1" bottom="1" header="0.5" footer="0.5"/>
      <printOptions horizontalCentered="1"/>
      <pageSetup scale="77" firstPageNumber="33" orientation="portrait" horizontalDpi="4294967293" verticalDpi="300" r:id="rId1"/>
      <headerFooter alignWithMargins="0">
        <oddFooter>&amp;C&amp;P</oddFooter>
      </headerFooter>
    </customSheetView>
    <customSheetView guid="{9014CDA8-C3FC-41E6-A045-DAEFC55B82B1}" showPageBreaks="1" fitToPage="1" printArea="1" topLeftCell="A35">
      <selection activeCell="H34" sqref="H34"/>
      <pageMargins left="0.75" right="0.75" top="1" bottom="1" header="0.5" footer="0.5"/>
      <printOptions horizontalCentered="1"/>
      <pageSetup scale="79" firstPageNumber="33" orientation="portrait" horizontalDpi="4294967293" verticalDpi="300" r:id="rId2"/>
      <headerFooter alignWithMargins="0">
        <oddFooter>&amp;C&amp;P</oddFooter>
      </headerFooter>
    </customSheetView>
  </customSheetViews>
  <mergeCells count="14">
    <mergeCell ref="A64:F64"/>
    <mergeCell ref="A1:F1"/>
    <mergeCell ref="A3:F3"/>
    <mergeCell ref="A4:F4"/>
    <mergeCell ref="A5:F5"/>
    <mergeCell ref="A38:F38"/>
    <mergeCell ref="A31:F31"/>
    <mergeCell ref="A63:F63"/>
    <mergeCell ref="A6:F6"/>
    <mergeCell ref="A34:F34"/>
    <mergeCell ref="A36:F36"/>
    <mergeCell ref="A37:F37"/>
    <mergeCell ref="D40:F40"/>
    <mergeCell ref="A61:F61"/>
  </mergeCells>
  <phoneticPr fontId="0" type="noConversion"/>
  <hyperlinks>
    <hyperlink ref="A63:F63" r:id="rId3" display="Source: Statistics Canada. Table 34-10-0135-01 Canada Mortgage and Housing Corporation, housing starts, under construction and completions, all areas, quarterly" xr:uid="{00000000-0004-0000-3200-000000000000}"/>
    <hyperlink ref="A31:F31" r:id="rId4" display="Source: Statistics Canada. Table 34-10-0286-01 Investment in Building Construction" xr:uid="{00000000-0004-0000-3200-000001000000}"/>
    <hyperlink ref="A31:G31" r:id="rId5" display="Source: Statistics Canada. Table 34-10-0175-01 Investment in Building Construction" xr:uid="{00000000-0004-0000-3200-000002000000}"/>
    <hyperlink ref="A64:F64" r:id="rId6" display="Statistics Canada. Table 34-10-0155-01 Canada Mortgage and Housing Corporation, housing starts, under construction and completions in census agglomerations of 50,000 and over, monthly" xr:uid="{36B99310-64E0-4678-AAFC-1F4D9E8E7777}"/>
  </hyperlinks>
  <printOptions horizontalCentered="1"/>
  <pageMargins left="0.74803149606299202" right="0.74803149606299202" top="0.98425196850393704" bottom="0.98425196850393704" header="0.511811023622047" footer="0.511811023622047"/>
  <pageSetup scale="72" firstPageNumber="29" orientation="portrait" useFirstPageNumber="1" r:id="rId7"/>
  <headerFooter differentFirst="1" alignWithMargins="0"/>
  <legacyDrawingHF r:id="rId8"/>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1">
    <tabColor indexed="46"/>
    <pageSetUpPr fitToPage="1"/>
  </sheetPr>
  <dimension ref="A1:R70"/>
  <sheetViews>
    <sheetView zoomScaleNormal="100" workbookViewId="0">
      <selection sqref="A1:M1"/>
    </sheetView>
  </sheetViews>
  <sheetFormatPr defaultRowHeight="12.75" x14ac:dyDescent="0.2"/>
  <cols>
    <col min="1" max="1" width="26.42578125" customWidth="1"/>
    <col min="2" max="2" width="6.5703125" customWidth="1"/>
    <col min="3" max="11" width="8.7109375" bestFit="1" customWidth="1"/>
    <col min="12" max="12" width="6.7109375" customWidth="1"/>
    <col min="13" max="13" width="8.5703125" customWidth="1"/>
    <col min="14" max="14" width="15.28515625" customWidth="1"/>
    <col min="15" max="15" width="7.7109375" bestFit="1" customWidth="1"/>
    <col min="16" max="18" width="6.42578125" bestFit="1" customWidth="1"/>
  </cols>
  <sheetData>
    <row r="1" spans="1:15" ht="18" x14ac:dyDescent="0.25">
      <c r="A1" s="837" t="s">
        <v>576</v>
      </c>
      <c r="B1" s="837"/>
      <c r="C1" s="837"/>
      <c r="D1" s="837"/>
      <c r="E1" s="837"/>
      <c r="F1" s="837"/>
      <c r="G1" s="837"/>
      <c r="H1" s="837"/>
      <c r="I1" s="837"/>
      <c r="J1" s="837"/>
      <c r="K1" s="837"/>
      <c r="L1" s="837"/>
      <c r="M1" s="837"/>
    </row>
    <row r="2" spans="1:15" ht="18" x14ac:dyDescent="0.25">
      <c r="A2" s="14"/>
      <c r="B2" s="1"/>
      <c r="C2" s="1"/>
      <c r="D2" s="1"/>
      <c r="E2" s="1"/>
      <c r="F2" s="1"/>
    </row>
    <row r="3" spans="1:15" ht="18" x14ac:dyDescent="0.25">
      <c r="A3" s="837" t="s">
        <v>2608</v>
      </c>
      <c r="B3" s="837"/>
      <c r="C3" s="837"/>
      <c r="D3" s="837"/>
      <c r="E3" s="837"/>
      <c r="F3" s="837"/>
      <c r="G3" s="837"/>
      <c r="H3" s="837"/>
      <c r="I3" s="837"/>
      <c r="J3" s="837"/>
      <c r="K3" s="837"/>
      <c r="L3" s="837"/>
      <c r="M3" s="837"/>
    </row>
    <row r="4" spans="1:15" ht="18" x14ac:dyDescent="0.25">
      <c r="A4" s="837" t="s">
        <v>381</v>
      </c>
      <c r="B4" s="837"/>
      <c r="C4" s="837"/>
      <c r="D4" s="837"/>
      <c r="E4" s="837"/>
      <c r="F4" s="837"/>
      <c r="G4" s="837"/>
      <c r="H4" s="837"/>
      <c r="I4" s="837"/>
      <c r="J4" s="837"/>
      <c r="K4" s="837"/>
      <c r="L4" s="837"/>
      <c r="M4" s="837"/>
    </row>
    <row r="6" spans="1:15" ht="15.75" x14ac:dyDescent="0.25">
      <c r="A6" s="2"/>
      <c r="B6" s="32" t="s">
        <v>2535</v>
      </c>
      <c r="C6" s="32" t="s">
        <v>1552</v>
      </c>
      <c r="D6" s="32" t="s">
        <v>1623</v>
      </c>
      <c r="E6" s="384" t="s">
        <v>1646</v>
      </c>
      <c r="F6" s="384" t="s">
        <v>1745</v>
      </c>
      <c r="G6" s="384" t="s">
        <v>1855</v>
      </c>
      <c r="H6" s="384" t="s">
        <v>2523</v>
      </c>
      <c r="I6" s="384" t="s">
        <v>2524</v>
      </c>
      <c r="J6" s="384" t="s">
        <v>2525</v>
      </c>
      <c r="K6" s="384" t="s">
        <v>2526</v>
      </c>
      <c r="L6" s="384" t="s">
        <v>2527</v>
      </c>
      <c r="M6" s="384" t="s">
        <v>2528</v>
      </c>
    </row>
    <row r="7" spans="1:15" ht="4.5" customHeight="1" thickBot="1" x14ac:dyDescent="0.3">
      <c r="A7" s="2"/>
      <c r="B7" s="159"/>
      <c r="C7" s="159"/>
      <c r="D7" s="159"/>
      <c r="E7" s="378"/>
      <c r="F7" s="378"/>
      <c r="G7" s="378"/>
      <c r="H7" s="378"/>
      <c r="I7" s="378"/>
      <c r="J7" s="378"/>
      <c r="K7" s="378"/>
      <c r="L7" s="378"/>
      <c r="M7" s="378"/>
    </row>
    <row r="8" spans="1:15" ht="4.5" customHeight="1" x14ac:dyDescent="0.25">
      <c r="A8" s="2"/>
      <c r="B8" s="29"/>
      <c r="C8" s="29"/>
      <c r="D8" s="29"/>
      <c r="E8" s="379"/>
      <c r="F8" s="379"/>
      <c r="G8" s="379"/>
      <c r="H8" s="379"/>
      <c r="I8" s="379"/>
      <c r="J8" s="379"/>
      <c r="K8" s="379"/>
      <c r="L8" s="379"/>
      <c r="M8" s="379"/>
    </row>
    <row r="9" spans="1:15" ht="14.25" x14ac:dyDescent="0.2">
      <c r="A9" s="131" t="s">
        <v>1136</v>
      </c>
      <c r="B9" s="141">
        <v>282</v>
      </c>
      <c r="C9" s="141">
        <v>292</v>
      </c>
      <c r="D9" s="141">
        <v>286</v>
      </c>
      <c r="E9" s="380">
        <v>305</v>
      </c>
      <c r="F9" s="380">
        <v>549</v>
      </c>
      <c r="G9" s="380">
        <v>562</v>
      </c>
      <c r="H9" s="380">
        <v>480</v>
      </c>
      <c r="I9" s="380">
        <v>498</v>
      </c>
      <c r="J9" s="380">
        <v>701</v>
      </c>
      <c r="K9" s="380">
        <v>591</v>
      </c>
      <c r="L9" s="380">
        <v>446</v>
      </c>
      <c r="M9" s="380">
        <v>518</v>
      </c>
    </row>
    <row r="10" spans="1:15" s="128" customFormat="1" ht="14.25" x14ac:dyDescent="0.2">
      <c r="A10" s="128" t="s">
        <v>1137</v>
      </c>
      <c r="B10" s="141">
        <v>71</v>
      </c>
      <c r="C10" s="141">
        <v>52</v>
      </c>
      <c r="D10" s="141">
        <v>58</v>
      </c>
      <c r="E10" s="381">
        <v>44</v>
      </c>
      <c r="F10" s="381">
        <v>98</v>
      </c>
      <c r="G10" s="381">
        <v>92</v>
      </c>
      <c r="H10" s="381">
        <v>125</v>
      </c>
      <c r="I10" s="381">
        <v>121</v>
      </c>
      <c r="J10" s="381">
        <v>217</v>
      </c>
      <c r="K10" s="381">
        <v>197</v>
      </c>
      <c r="L10" s="381">
        <v>142</v>
      </c>
      <c r="M10" s="381">
        <v>163</v>
      </c>
    </row>
    <row r="11" spans="1:15" s="128" customFormat="1" ht="14.25" x14ac:dyDescent="0.2">
      <c r="A11" s="128" t="s">
        <v>1138</v>
      </c>
      <c r="B11" s="141">
        <v>36</v>
      </c>
      <c r="C11" s="141">
        <v>43</v>
      </c>
      <c r="D11" s="141">
        <v>44</v>
      </c>
      <c r="E11" s="381">
        <v>96</v>
      </c>
      <c r="F11" s="381">
        <v>96</v>
      </c>
      <c r="G11" s="381">
        <v>94</v>
      </c>
      <c r="H11" s="381">
        <v>163</v>
      </c>
      <c r="I11" s="381">
        <v>134</v>
      </c>
      <c r="J11" s="381">
        <v>196</v>
      </c>
      <c r="K11" s="381">
        <v>194</v>
      </c>
      <c r="L11" s="381">
        <v>98</v>
      </c>
      <c r="M11" s="381">
        <v>137</v>
      </c>
    </row>
    <row r="12" spans="1:15" s="128" customFormat="1" ht="14.25" x14ac:dyDescent="0.2">
      <c r="A12" s="128" t="s">
        <v>299</v>
      </c>
      <c r="B12" s="141">
        <v>247</v>
      </c>
      <c r="C12" s="141">
        <v>124</v>
      </c>
      <c r="D12" s="141">
        <v>170</v>
      </c>
      <c r="E12" s="381">
        <v>111</v>
      </c>
      <c r="F12" s="381">
        <v>168</v>
      </c>
      <c r="G12" s="381">
        <v>341</v>
      </c>
      <c r="H12" s="381">
        <v>736</v>
      </c>
      <c r="I12" s="381">
        <v>487</v>
      </c>
      <c r="J12" s="381">
        <v>146</v>
      </c>
      <c r="K12" s="381">
        <v>336</v>
      </c>
      <c r="L12" s="381">
        <v>453</v>
      </c>
      <c r="M12" s="381">
        <v>876</v>
      </c>
    </row>
    <row r="13" spans="1:15" s="28" customFormat="1" ht="15.75" thickBot="1" x14ac:dyDescent="0.3">
      <c r="A13" s="28" t="s">
        <v>300</v>
      </c>
      <c r="B13" s="339">
        <v>636</v>
      </c>
      <c r="C13" s="339">
        <v>511</v>
      </c>
      <c r="D13" s="339">
        <v>558</v>
      </c>
      <c r="E13" s="382">
        <v>556</v>
      </c>
      <c r="F13" s="382">
        <v>911</v>
      </c>
      <c r="G13" s="382">
        <v>1089</v>
      </c>
      <c r="H13" s="382">
        <v>1504</v>
      </c>
      <c r="I13" s="382">
        <v>1240</v>
      </c>
      <c r="J13" s="382">
        <v>1260</v>
      </c>
      <c r="K13" s="382">
        <v>1318</v>
      </c>
      <c r="L13" s="382">
        <v>1139</v>
      </c>
      <c r="M13" s="382">
        <v>1694</v>
      </c>
      <c r="O13" s="44"/>
    </row>
    <row r="14" spans="1:15" s="28" customFormat="1" ht="14.25" customHeight="1" thickTop="1" x14ac:dyDescent="0.25">
      <c r="A14" s="165" t="s">
        <v>493</v>
      </c>
      <c r="B14" s="311">
        <v>-0.32412327311370881</v>
      </c>
      <c r="C14" s="311">
        <v>-0.19654088050314467</v>
      </c>
      <c r="D14" s="311">
        <v>9.1976516634050931E-2</v>
      </c>
      <c r="E14" s="383">
        <v>-3.5842293906810374E-3</v>
      </c>
      <c r="F14" s="383">
        <v>0.63848920863309355</v>
      </c>
      <c r="G14" s="383">
        <v>0.19538968166849613</v>
      </c>
      <c r="H14" s="383">
        <v>0.38108356290174461</v>
      </c>
      <c r="I14" s="383">
        <v>-0.17553191489361697</v>
      </c>
      <c r="J14" s="383">
        <v>1.6129032258064502E-2</v>
      </c>
      <c r="K14" s="383">
        <v>4.603174603174609E-2</v>
      </c>
      <c r="L14" s="383">
        <v>-0.13581183611532621</v>
      </c>
      <c r="M14" s="383">
        <v>0.48726953467954348</v>
      </c>
    </row>
    <row r="15" spans="1:15" s="128" customFormat="1" ht="12.75" customHeight="1" x14ac:dyDescent="0.2">
      <c r="B15" s="135"/>
      <c r="C15" s="135"/>
      <c r="D15" s="135"/>
      <c r="E15" s="135"/>
      <c r="F15" s="135"/>
      <c r="G15" s="135"/>
      <c r="H15" s="135"/>
      <c r="I15" s="135"/>
      <c r="J15" s="135"/>
      <c r="K15" s="135"/>
      <c r="L15" s="135"/>
      <c r="M15" s="135"/>
      <c r="N15" s="314"/>
    </row>
    <row r="16" spans="1:15" s="214" customFormat="1" ht="12" x14ac:dyDescent="0.2">
      <c r="A16" s="213" t="s">
        <v>955</v>
      </c>
    </row>
    <row r="17" spans="1:18" s="214" customFormat="1" ht="12.75" customHeight="1" x14ac:dyDescent="0.2">
      <c r="A17" s="213"/>
    </row>
    <row r="18" spans="1:18" s="214" customFormat="1" ht="12" x14ac:dyDescent="0.2">
      <c r="A18" s="963" t="s">
        <v>1142</v>
      </c>
      <c r="B18" s="963"/>
      <c r="C18" s="963"/>
      <c r="D18" s="963"/>
      <c r="E18" s="963"/>
      <c r="F18" s="963"/>
      <c r="G18" s="963"/>
      <c r="H18" s="963"/>
      <c r="I18" s="963"/>
      <c r="J18" s="963"/>
      <c r="K18" s="963"/>
      <c r="L18" s="963"/>
      <c r="M18" s="963"/>
    </row>
    <row r="19" spans="1:18" s="214" customFormat="1" ht="12" x14ac:dyDescent="0.2">
      <c r="A19" s="963" t="s">
        <v>990</v>
      </c>
      <c r="B19" s="963"/>
      <c r="C19" s="963"/>
      <c r="D19" s="963"/>
      <c r="E19" s="963"/>
      <c r="F19" s="963"/>
      <c r="G19" s="963"/>
      <c r="H19" s="963"/>
      <c r="I19" s="963"/>
      <c r="J19" s="963"/>
      <c r="K19" s="963"/>
      <c r="L19" s="963"/>
      <c r="M19" s="963"/>
    </row>
    <row r="20" spans="1:18" s="214" customFormat="1" ht="12" x14ac:dyDescent="0.2">
      <c r="A20" s="963" t="s">
        <v>568</v>
      </c>
      <c r="B20" s="963"/>
      <c r="C20" s="963"/>
      <c r="D20" s="963"/>
      <c r="E20" s="963"/>
      <c r="F20" s="963"/>
      <c r="G20" s="963"/>
      <c r="H20" s="963"/>
      <c r="I20" s="963"/>
      <c r="J20" s="963"/>
      <c r="K20" s="963"/>
      <c r="L20" s="963"/>
      <c r="M20" s="963"/>
    </row>
    <row r="21" spans="1:18" s="214" customFormat="1" ht="12" x14ac:dyDescent="0.2">
      <c r="A21" s="213"/>
    </row>
    <row r="22" spans="1:18" s="214" customFormat="1" ht="12" x14ac:dyDescent="0.2">
      <c r="A22" s="963" t="s">
        <v>632</v>
      </c>
      <c r="B22" s="963"/>
      <c r="C22" s="963"/>
      <c r="D22" s="963"/>
      <c r="E22" s="963"/>
      <c r="F22" s="963"/>
      <c r="G22" s="963"/>
      <c r="H22" s="963"/>
      <c r="I22" s="963"/>
      <c r="J22" s="963"/>
      <c r="K22" s="963"/>
      <c r="L22" s="963"/>
      <c r="M22" s="963"/>
    </row>
    <row r="23" spans="1:18" s="214" customFormat="1" ht="12" x14ac:dyDescent="0.2">
      <c r="A23" s="963" t="s">
        <v>569</v>
      </c>
      <c r="B23" s="963"/>
      <c r="C23" s="963"/>
      <c r="D23" s="963"/>
      <c r="E23" s="963"/>
      <c r="F23" s="963"/>
      <c r="G23" s="963"/>
      <c r="H23" s="963"/>
      <c r="I23" s="963"/>
      <c r="J23" s="963"/>
      <c r="K23" s="963"/>
      <c r="L23" s="963"/>
      <c r="M23" s="963"/>
    </row>
    <row r="24" spans="1:18" s="214" customFormat="1" ht="12" x14ac:dyDescent="0.2">
      <c r="A24" s="213"/>
    </row>
    <row r="25" spans="1:18" s="214" customFormat="1" ht="12" x14ac:dyDescent="0.2">
      <c r="A25" s="963" t="s">
        <v>1209</v>
      </c>
      <c r="B25" s="963"/>
      <c r="C25" s="963"/>
      <c r="D25" s="963"/>
      <c r="E25" s="963"/>
      <c r="F25" s="963"/>
      <c r="G25" s="963"/>
      <c r="H25" s="963"/>
      <c r="I25" s="963"/>
      <c r="J25" s="963"/>
      <c r="K25" s="963"/>
      <c r="L25" s="963"/>
      <c r="M25" s="963"/>
    </row>
    <row r="26" spans="1:18" s="214" customFormat="1" ht="12" x14ac:dyDescent="0.2">
      <c r="A26" s="963" t="s">
        <v>232</v>
      </c>
      <c r="B26" s="963"/>
      <c r="C26" s="963"/>
      <c r="D26" s="963"/>
      <c r="E26" s="963"/>
      <c r="F26" s="963"/>
      <c r="G26" s="963"/>
      <c r="H26" s="963"/>
      <c r="I26" s="963"/>
      <c r="J26" s="963"/>
      <c r="K26" s="963"/>
      <c r="L26" s="963"/>
      <c r="M26" s="963"/>
    </row>
    <row r="27" spans="1:18" x14ac:dyDescent="0.2">
      <c r="A27" s="2"/>
    </row>
    <row r="28" spans="1:18" ht="27" customHeight="1" x14ac:dyDescent="0.2">
      <c r="A28" s="892" t="s">
        <v>1796</v>
      </c>
      <c r="B28" s="892"/>
      <c r="C28" s="892"/>
      <c r="D28" s="892"/>
      <c r="E28" s="892"/>
      <c r="F28" s="892"/>
      <c r="G28" s="892"/>
      <c r="H28" s="892"/>
      <c r="I28" s="892"/>
      <c r="J28" s="892"/>
      <c r="K28" s="892"/>
      <c r="L28" s="892"/>
      <c r="M28" s="892"/>
    </row>
    <row r="29" spans="1:18" s="128" customFormat="1" ht="12" customHeight="1" x14ac:dyDescent="0.2"/>
    <row r="30" spans="1:18" ht="18" x14ac:dyDescent="0.25">
      <c r="A30" s="837" t="s">
        <v>581</v>
      </c>
      <c r="B30" s="837"/>
      <c r="C30" s="837"/>
      <c r="D30" s="837"/>
      <c r="E30" s="837"/>
      <c r="F30" s="837"/>
      <c r="G30" s="837"/>
      <c r="H30" s="837"/>
      <c r="I30" s="837"/>
      <c r="J30" s="837"/>
      <c r="K30" s="837"/>
      <c r="L30" s="837"/>
      <c r="M30" s="837"/>
      <c r="N30" s="25"/>
      <c r="O30" s="25"/>
      <c r="P30" s="25"/>
      <c r="Q30" s="25"/>
      <c r="R30" s="25"/>
    </row>
    <row r="31" spans="1:18" ht="18" x14ac:dyDescent="0.25">
      <c r="A31" s="14"/>
      <c r="B31" s="14"/>
      <c r="C31" s="14"/>
      <c r="D31" s="14"/>
      <c r="E31" s="14"/>
      <c r="F31" s="14"/>
      <c r="G31" s="14"/>
      <c r="H31" s="14"/>
      <c r="I31" s="14"/>
      <c r="J31" s="14"/>
      <c r="K31" s="14"/>
      <c r="L31" s="14"/>
      <c r="M31" s="14"/>
      <c r="N31" s="14"/>
      <c r="O31" s="14"/>
      <c r="P31" s="14"/>
      <c r="Q31" s="14"/>
      <c r="R31" s="14"/>
    </row>
    <row r="32" spans="1:18" ht="18" x14ac:dyDescent="0.25">
      <c r="A32" s="837" t="s">
        <v>2609</v>
      </c>
      <c r="B32" s="837"/>
      <c r="C32" s="837"/>
      <c r="D32" s="837"/>
      <c r="E32" s="837"/>
      <c r="F32" s="837"/>
      <c r="G32" s="837"/>
      <c r="H32" s="837"/>
      <c r="I32" s="837"/>
      <c r="J32" s="837"/>
      <c r="K32" s="837"/>
      <c r="L32" s="837"/>
      <c r="M32" s="837"/>
      <c r="N32" s="25"/>
      <c r="O32" s="25"/>
      <c r="P32" s="25"/>
      <c r="Q32" s="25"/>
      <c r="R32" s="25"/>
    </row>
    <row r="33" spans="1:18" ht="18" x14ac:dyDescent="0.25">
      <c r="A33" s="837" t="s">
        <v>381</v>
      </c>
      <c r="B33" s="837"/>
      <c r="C33" s="837"/>
      <c r="D33" s="837"/>
      <c r="E33" s="837"/>
      <c r="F33" s="837"/>
      <c r="G33" s="837"/>
      <c r="H33" s="837"/>
      <c r="I33" s="837"/>
      <c r="J33" s="837"/>
      <c r="K33" s="837"/>
      <c r="L33" s="837"/>
      <c r="M33" s="837"/>
      <c r="N33" s="25"/>
      <c r="O33" s="25"/>
      <c r="P33" s="25"/>
      <c r="Q33" s="25"/>
      <c r="R33" s="25"/>
    </row>
    <row r="34" spans="1:18" ht="18" x14ac:dyDescent="0.25">
      <c r="A34" s="837" t="s">
        <v>26</v>
      </c>
      <c r="B34" s="837"/>
      <c r="C34" s="837"/>
      <c r="D34" s="837"/>
      <c r="E34" s="837"/>
      <c r="F34" s="837"/>
      <c r="G34" s="837"/>
      <c r="H34" s="837"/>
      <c r="I34" s="837"/>
      <c r="J34" s="837"/>
      <c r="K34" s="837"/>
      <c r="L34" s="837"/>
      <c r="M34" s="837"/>
      <c r="N34" s="25"/>
      <c r="O34" s="25"/>
      <c r="P34" s="25"/>
      <c r="Q34" s="25"/>
      <c r="R34" s="25"/>
    </row>
    <row r="35" spans="1:18" ht="12.75" customHeight="1" x14ac:dyDescent="0.25">
      <c r="A35" s="14"/>
      <c r="B35" s="14"/>
      <c r="C35" s="14"/>
      <c r="D35" s="14"/>
      <c r="E35" s="14"/>
      <c r="F35" s="14"/>
      <c r="G35" s="14"/>
      <c r="H35" s="14"/>
      <c r="I35" s="14"/>
      <c r="J35" s="14"/>
      <c r="K35" s="14"/>
      <c r="L35" s="14"/>
      <c r="M35" s="14"/>
      <c r="N35" s="14" t="s">
        <v>987</v>
      </c>
      <c r="O35" s="14"/>
      <c r="P35" s="14"/>
      <c r="Q35" s="14"/>
      <c r="R35" s="14"/>
    </row>
    <row r="36" spans="1:18" ht="15.75" x14ac:dyDescent="0.25">
      <c r="A36" s="2"/>
      <c r="B36" s="32" t="s">
        <v>2535</v>
      </c>
      <c r="C36" s="32" t="s">
        <v>1552</v>
      </c>
      <c r="D36" s="32" t="s">
        <v>1623</v>
      </c>
      <c r="E36" s="384" t="s">
        <v>1646</v>
      </c>
      <c r="F36" s="384" t="s">
        <v>1745</v>
      </c>
      <c r="G36" s="384" t="s">
        <v>1855</v>
      </c>
      <c r="H36" s="384" t="s">
        <v>2523</v>
      </c>
      <c r="I36" s="384" t="s">
        <v>2524</v>
      </c>
      <c r="J36" s="384" t="s">
        <v>2525</v>
      </c>
      <c r="K36" s="384" t="s">
        <v>2526</v>
      </c>
      <c r="L36" s="384" t="s">
        <v>2527</v>
      </c>
      <c r="M36" s="384" t="s">
        <v>2528</v>
      </c>
    </row>
    <row r="37" spans="1:18" ht="4.5" customHeight="1" thickBot="1" x14ac:dyDescent="0.3">
      <c r="A37" s="2"/>
      <c r="B37" s="159"/>
      <c r="C37" s="159"/>
      <c r="D37" s="159"/>
      <c r="E37" s="378"/>
      <c r="F37" s="378"/>
      <c r="G37" s="378"/>
      <c r="H37" s="378"/>
      <c r="I37" s="378"/>
      <c r="J37" s="378"/>
      <c r="K37" s="378"/>
      <c r="L37" s="378"/>
      <c r="M37" s="378"/>
    </row>
    <row r="38" spans="1:18" ht="4.5" customHeight="1" x14ac:dyDescent="0.25">
      <c r="A38" s="2"/>
      <c r="B38" s="29"/>
      <c r="C38" s="29"/>
      <c r="D38" s="29"/>
      <c r="E38" s="379"/>
      <c r="F38" s="379"/>
      <c r="G38" s="379"/>
      <c r="H38" s="379"/>
      <c r="I38" s="379"/>
      <c r="J38" s="379"/>
      <c r="K38" s="379"/>
      <c r="L38" s="379"/>
      <c r="M38" s="379"/>
    </row>
    <row r="39" spans="1:18" ht="14.25" x14ac:dyDescent="0.2">
      <c r="A39" s="131" t="s">
        <v>282</v>
      </c>
      <c r="B39" s="145">
        <v>8</v>
      </c>
      <c r="C39" s="145">
        <v>5.5</v>
      </c>
      <c r="D39" s="145">
        <v>4</v>
      </c>
      <c r="E39" s="145">
        <v>1.7</v>
      </c>
      <c r="F39" s="145">
        <v>1</v>
      </c>
      <c r="G39" s="145">
        <v>0.2</v>
      </c>
      <c r="H39" s="145">
        <v>1.2</v>
      </c>
      <c r="I39" s="145">
        <v>2.5</v>
      </c>
      <c r="J39" s="145">
        <v>1.5</v>
      </c>
      <c r="K39" s="145">
        <v>0.9</v>
      </c>
      <c r="L39" s="145">
        <v>0.6</v>
      </c>
      <c r="M39" s="145">
        <v>0.7</v>
      </c>
    </row>
    <row r="40" spans="1:18" ht="14.25" x14ac:dyDescent="0.2">
      <c r="A40" s="131" t="s">
        <v>513</v>
      </c>
      <c r="B40" s="145">
        <v>1.8</v>
      </c>
      <c r="C40" s="145">
        <v>2.6</v>
      </c>
      <c r="D40" s="145">
        <v>4.9000000000000004</v>
      </c>
      <c r="E40" s="145">
        <v>2.6</v>
      </c>
      <c r="F40" s="145">
        <v>1.6</v>
      </c>
      <c r="G40" s="145">
        <v>0.6</v>
      </c>
      <c r="H40" s="145">
        <v>0.7</v>
      </c>
      <c r="I40" s="145">
        <v>1</v>
      </c>
      <c r="J40" s="145">
        <v>0.7</v>
      </c>
      <c r="K40" s="145">
        <v>1</v>
      </c>
      <c r="L40" s="145">
        <v>2.7</v>
      </c>
      <c r="M40" s="145">
        <v>0.8</v>
      </c>
    </row>
    <row r="41" spans="1:18" x14ac:dyDescent="0.2">
      <c r="A41" s="340"/>
      <c r="B41" s="139"/>
      <c r="C41" s="139"/>
      <c r="D41" s="139"/>
      <c r="E41" s="139"/>
      <c r="F41" s="139"/>
      <c r="G41" s="139"/>
      <c r="H41" s="139"/>
      <c r="I41" s="139"/>
      <c r="J41" s="139"/>
      <c r="K41" s="139"/>
      <c r="L41" s="139"/>
      <c r="M41" s="139"/>
    </row>
    <row r="42" spans="1:18" ht="29.25" customHeight="1" x14ac:dyDescent="0.2">
      <c r="A42" s="892" t="s">
        <v>2362</v>
      </c>
      <c r="B42" s="892"/>
      <c r="C42" s="892"/>
      <c r="D42" s="892"/>
      <c r="E42" s="892"/>
      <c r="F42" s="892"/>
      <c r="G42" s="892"/>
      <c r="H42" s="892"/>
      <c r="I42" s="892"/>
      <c r="J42" s="892"/>
      <c r="K42" s="892"/>
      <c r="L42" s="892"/>
      <c r="M42" s="892"/>
    </row>
    <row r="43" spans="1:18" ht="10.5" customHeight="1" x14ac:dyDescent="0.2">
      <c r="A43" s="482"/>
      <c r="B43" s="482"/>
      <c r="C43" s="482"/>
      <c r="D43" s="482"/>
      <c r="E43" s="482"/>
      <c r="F43" s="482"/>
      <c r="G43" s="482"/>
      <c r="H43" s="482"/>
      <c r="I43" s="482"/>
      <c r="J43" s="482"/>
      <c r="K43" s="482"/>
      <c r="L43" s="482"/>
      <c r="M43" s="482"/>
    </row>
    <row r="44" spans="1:18" ht="27.75" customHeight="1" x14ac:dyDescent="0.2">
      <c r="A44" s="892" t="s">
        <v>1797</v>
      </c>
      <c r="B44" s="892"/>
      <c r="C44" s="892"/>
      <c r="D44" s="892"/>
      <c r="E44" s="892"/>
      <c r="F44" s="892"/>
      <c r="G44" s="892"/>
      <c r="H44" s="892"/>
      <c r="I44" s="892"/>
      <c r="J44" s="892"/>
      <c r="K44" s="892"/>
      <c r="L44" s="892"/>
      <c r="M44" s="892"/>
    </row>
    <row r="45" spans="1:18" ht="14.25" x14ac:dyDescent="0.2">
      <c r="A45" s="412"/>
      <c r="B45" s="412"/>
      <c r="C45" s="412"/>
      <c r="D45" s="412"/>
      <c r="E45" s="412"/>
      <c r="F45" s="412"/>
      <c r="G45" s="412"/>
      <c r="H45" s="412"/>
      <c r="I45" s="412"/>
      <c r="J45" s="412"/>
      <c r="K45" s="412"/>
      <c r="L45" s="412"/>
      <c r="M45" s="412"/>
    </row>
    <row r="46" spans="1:18" ht="18" x14ac:dyDescent="0.25">
      <c r="A46" s="837" t="s">
        <v>984</v>
      </c>
      <c r="B46" s="959"/>
      <c r="C46" s="959"/>
      <c r="D46" s="959"/>
      <c r="E46" s="959"/>
      <c r="F46" s="959"/>
      <c r="G46" s="959"/>
      <c r="H46" s="959"/>
      <c r="I46" s="959"/>
      <c r="J46" s="959"/>
      <c r="K46" s="959"/>
      <c r="L46" s="959"/>
      <c r="M46" s="959"/>
    </row>
    <row r="47" spans="1:18" ht="18" x14ac:dyDescent="0.25">
      <c r="A47" s="341"/>
      <c r="B47" s="342"/>
      <c r="C47" s="342"/>
      <c r="D47" s="342"/>
      <c r="E47" s="342"/>
      <c r="F47" s="342"/>
      <c r="G47" s="342"/>
      <c r="H47" s="342"/>
      <c r="I47" s="342"/>
      <c r="J47" s="342"/>
      <c r="K47" s="342"/>
      <c r="L47" s="342"/>
      <c r="M47" s="342"/>
    </row>
    <row r="48" spans="1:18" ht="18" x14ac:dyDescent="0.25">
      <c r="A48" s="837" t="s">
        <v>2610</v>
      </c>
      <c r="B48" s="959"/>
      <c r="C48" s="959"/>
      <c r="D48" s="959"/>
      <c r="E48" s="959"/>
      <c r="F48" s="959"/>
      <c r="G48" s="959"/>
      <c r="H48" s="959"/>
      <c r="I48" s="959"/>
      <c r="J48" s="959"/>
      <c r="K48" s="959"/>
      <c r="L48" s="959"/>
      <c r="M48" s="959"/>
    </row>
    <row r="49" spans="1:15" ht="18" x14ac:dyDescent="0.25">
      <c r="A49" s="959" t="s">
        <v>692</v>
      </c>
      <c r="B49" s="959"/>
      <c r="C49" s="959"/>
      <c r="D49" s="959"/>
      <c r="E49" s="959"/>
      <c r="F49" s="959"/>
      <c r="G49" s="959"/>
      <c r="H49" s="959"/>
      <c r="I49" s="959"/>
      <c r="J49" s="959"/>
      <c r="K49" s="959"/>
      <c r="L49" s="959"/>
      <c r="M49" s="959"/>
    </row>
    <row r="50" spans="1:15" ht="18" customHeight="1" x14ac:dyDescent="0.25">
      <c r="A50" s="959" t="s">
        <v>466</v>
      </c>
      <c r="B50" s="959"/>
      <c r="C50" s="959"/>
      <c r="D50" s="959"/>
      <c r="E50" s="959"/>
      <c r="F50" s="959"/>
      <c r="G50" s="959"/>
      <c r="H50" s="959"/>
      <c r="I50" s="959"/>
      <c r="J50" s="959"/>
      <c r="K50" s="959"/>
      <c r="L50" s="959"/>
      <c r="M50" s="959"/>
    </row>
    <row r="51" spans="1:15" ht="12.75" customHeight="1" x14ac:dyDescent="0.25">
      <c r="A51" s="341"/>
      <c r="B51" s="331"/>
      <c r="C51" s="331"/>
      <c r="D51" s="331"/>
      <c r="E51" s="331"/>
      <c r="F51" s="331"/>
      <c r="G51" s="331"/>
      <c r="H51" s="331"/>
      <c r="I51" s="331"/>
      <c r="J51" s="331"/>
      <c r="K51" s="331"/>
      <c r="L51" s="331"/>
      <c r="M51" s="331"/>
    </row>
    <row r="52" spans="1:15" ht="15.75" x14ac:dyDescent="0.25">
      <c r="A52" s="343" t="s">
        <v>537</v>
      </c>
      <c r="B52" s="195" t="s">
        <v>2535</v>
      </c>
      <c r="C52" s="195" t="s">
        <v>1552</v>
      </c>
      <c r="D52" s="195" t="s">
        <v>1623</v>
      </c>
      <c r="E52" s="384" t="s">
        <v>1646</v>
      </c>
      <c r="F52" s="384" t="s">
        <v>1745</v>
      </c>
      <c r="G52" s="384" t="s">
        <v>1855</v>
      </c>
      <c r="H52" s="384" t="s">
        <v>2523</v>
      </c>
      <c r="I52" s="384" t="s">
        <v>2524</v>
      </c>
      <c r="J52" s="384" t="s">
        <v>2525</v>
      </c>
      <c r="K52" s="384" t="s">
        <v>2526</v>
      </c>
      <c r="L52" s="384" t="s">
        <v>2527</v>
      </c>
      <c r="M52" s="384" t="s">
        <v>2528</v>
      </c>
    </row>
    <row r="53" spans="1:15" ht="4.5" customHeight="1" thickBot="1" x14ac:dyDescent="0.25">
      <c r="A53" s="344"/>
      <c r="B53" s="345"/>
      <c r="C53" s="345"/>
      <c r="D53" s="345"/>
      <c r="E53" s="385"/>
      <c r="F53" s="385"/>
      <c r="G53" s="385"/>
      <c r="H53" s="385"/>
      <c r="I53" s="385"/>
      <c r="J53" s="385"/>
      <c r="K53" s="385"/>
      <c r="L53" s="385"/>
      <c r="M53" s="385"/>
    </row>
    <row r="54" spans="1:15" ht="3.75" customHeight="1" x14ac:dyDescent="0.2">
      <c r="A54" s="346"/>
      <c r="B54" s="298"/>
      <c r="C54" s="298"/>
      <c r="D54" s="298"/>
      <c r="E54" s="386"/>
      <c r="F54" s="386"/>
      <c r="G54" s="386"/>
      <c r="H54" s="386"/>
      <c r="I54" s="386"/>
      <c r="J54" s="386"/>
      <c r="K54" s="386"/>
      <c r="L54" s="386"/>
      <c r="M54" s="386"/>
    </row>
    <row r="55" spans="1:15" ht="14.25" x14ac:dyDescent="0.2">
      <c r="A55" s="131" t="s">
        <v>67</v>
      </c>
      <c r="B55" s="141">
        <v>531</v>
      </c>
      <c r="C55" s="141">
        <v>523</v>
      </c>
      <c r="D55" s="141">
        <v>533</v>
      </c>
      <c r="E55" s="380">
        <v>560</v>
      </c>
      <c r="F55" s="380">
        <v>576</v>
      </c>
      <c r="G55" s="380">
        <v>585</v>
      </c>
      <c r="H55" s="380">
        <v>581</v>
      </c>
      <c r="I55" s="380">
        <v>621</v>
      </c>
      <c r="J55" s="380">
        <v>596</v>
      </c>
      <c r="K55" s="380">
        <v>629</v>
      </c>
      <c r="L55" s="380">
        <v>664</v>
      </c>
      <c r="M55" s="546" t="s">
        <v>2346</v>
      </c>
      <c r="O55" s="97"/>
    </row>
    <row r="56" spans="1:15" ht="14.25" x14ac:dyDescent="0.2">
      <c r="A56" s="131" t="s">
        <v>68</v>
      </c>
      <c r="B56" s="141">
        <v>649</v>
      </c>
      <c r="C56" s="141">
        <v>672</v>
      </c>
      <c r="D56" s="141">
        <v>685</v>
      </c>
      <c r="E56" s="380">
        <v>704</v>
      </c>
      <c r="F56" s="380">
        <v>734</v>
      </c>
      <c r="G56" s="380">
        <v>755</v>
      </c>
      <c r="H56" s="380">
        <v>780</v>
      </c>
      <c r="I56" s="380">
        <v>820</v>
      </c>
      <c r="J56" s="380">
        <v>836</v>
      </c>
      <c r="K56" s="380">
        <v>927</v>
      </c>
      <c r="L56" s="380">
        <v>910</v>
      </c>
      <c r="M56" s="380">
        <v>1004</v>
      </c>
      <c r="O56" s="97"/>
    </row>
    <row r="57" spans="1:15" ht="14.25" x14ac:dyDescent="0.2">
      <c r="A57" s="131" t="s">
        <v>69</v>
      </c>
      <c r="B57" s="141">
        <v>805</v>
      </c>
      <c r="C57" s="141">
        <v>837</v>
      </c>
      <c r="D57" s="141">
        <v>834</v>
      </c>
      <c r="E57" s="380">
        <v>876</v>
      </c>
      <c r="F57" s="380">
        <v>911</v>
      </c>
      <c r="G57" s="380">
        <v>937</v>
      </c>
      <c r="H57" s="380">
        <v>962</v>
      </c>
      <c r="I57" s="380">
        <v>1013</v>
      </c>
      <c r="J57" s="380">
        <v>1119</v>
      </c>
      <c r="K57" s="380">
        <v>1083</v>
      </c>
      <c r="L57" s="380">
        <v>1190</v>
      </c>
      <c r="M57" s="380">
        <v>1239</v>
      </c>
      <c r="O57" s="97"/>
    </row>
    <row r="58" spans="1:15" ht="14.25" x14ac:dyDescent="0.2">
      <c r="A58" s="131" t="s">
        <v>401</v>
      </c>
      <c r="B58" s="141">
        <v>985</v>
      </c>
      <c r="C58" s="141">
        <v>972</v>
      </c>
      <c r="D58" s="141">
        <v>990</v>
      </c>
      <c r="E58" s="380">
        <v>1015</v>
      </c>
      <c r="F58" s="380">
        <v>1040</v>
      </c>
      <c r="G58" s="380">
        <v>1059</v>
      </c>
      <c r="H58" s="380">
        <v>1110</v>
      </c>
      <c r="I58" s="380">
        <v>1163</v>
      </c>
      <c r="J58" s="380">
        <v>1201</v>
      </c>
      <c r="K58" s="380">
        <v>1226</v>
      </c>
      <c r="L58" s="380">
        <v>1231</v>
      </c>
      <c r="M58" s="380">
        <v>1341</v>
      </c>
      <c r="O58" s="97"/>
    </row>
    <row r="59" spans="1:15" ht="14.25" x14ac:dyDescent="0.2">
      <c r="A59" s="131"/>
      <c r="B59" s="141"/>
      <c r="C59" s="141"/>
      <c r="D59" s="141"/>
      <c r="E59" s="380"/>
      <c r="F59" s="380"/>
      <c r="G59" s="380"/>
      <c r="H59" s="380"/>
      <c r="I59" s="380"/>
      <c r="J59" s="380"/>
      <c r="K59" s="380"/>
      <c r="L59" s="380"/>
      <c r="M59" s="380"/>
    </row>
    <row r="60" spans="1:15" ht="12.75" customHeight="1" x14ac:dyDescent="0.2">
      <c r="A60" s="9" t="s">
        <v>1876</v>
      </c>
      <c r="B60" s="210"/>
      <c r="C60" s="210"/>
      <c r="D60" s="210"/>
      <c r="E60" s="210"/>
      <c r="F60" s="210"/>
      <c r="G60" s="210"/>
      <c r="H60" s="210"/>
      <c r="I60" s="211"/>
      <c r="J60" s="211"/>
      <c r="K60" s="211"/>
      <c r="L60" s="211"/>
      <c r="M60" s="210"/>
    </row>
    <row r="61" spans="1:15" ht="6" customHeight="1" x14ac:dyDescent="0.2">
      <c r="A61" s="9"/>
      <c r="B61" s="210"/>
      <c r="C61" s="210"/>
      <c r="D61" s="210"/>
      <c r="E61" s="210"/>
      <c r="F61" s="210"/>
      <c r="G61" s="210"/>
      <c r="H61" s="210"/>
      <c r="I61" s="211"/>
      <c r="J61" s="211"/>
      <c r="K61" s="211"/>
      <c r="L61" s="211"/>
      <c r="M61" s="210"/>
    </row>
    <row r="62" spans="1:15" ht="12.75" customHeight="1" x14ac:dyDescent="0.2">
      <c r="A62" s="9" t="s">
        <v>2494</v>
      </c>
      <c r="B62" s="210"/>
      <c r="C62" s="210"/>
      <c r="D62" s="210"/>
      <c r="E62" s="210"/>
      <c r="F62" s="210"/>
      <c r="G62" s="210"/>
      <c r="H62" s="210"/>
      <c r="I62" s="211"/>
      <c r="J62" s="211"/>
      <c r="K62" s="211"/>
      <c r="L62" s="211"/>
      <c r="M62" s="210"/>
    </row>
    <row r="63" spans="1:15" ht="39" customHeight="1" x14ac:dyDescent="0.2">
      <c r="A63" s="892" t="s">
        <v>2493</v>
      </c>
      <c r="B63" s="892"/>
      <c r="C63" s="892"/>
      <c r="D63" s="892"/>
      <c r="E63" s="892"/>
      <c r="F63" s="892"/>
      <c r="G63" s="892"/>
      <c r="H63" s="892"/>
      <c r="I63" s="892"/>
      <c r="J63" s="892"/>
      <c r="K63" s="892"/>
      <c r="L63" s="892"/>
      <c r="M63" s="892"/>
    </row>
    <row r="64" spans="1:15" ht="14.25" x14ac:dyDescent="0.2">
      <c r="A64" s="9"/>
      <c r="C64" s="181"/>
      <c r="D64" s="181"/>
      <c r="F64" s="181"/>
      <c r="G64" s="181"/>
      <c r="H64" s="181"/>
      <c r="I64" s="181"/>
      <c r="J64" s="181"/>
      <c r="K64" s="181"/>
      <c r="L64" s="181"/>
    </row>
    <row r="65" spans="1:13" ht="14.25" x14ac:dyDescent="0.2">
      <c r="A65" s="9"/>
      <c r="C65" s="194"/>
      <c r="D65" s="194"/>
      <c r="E65" s="194"/>
      <c r="F65" s="194"/>
      <c r="G65" s="194"/>
      <c r="H65" s="194"/>
      <c r="I65" s="194"/>
      <c r="J65" s="194"/>
      <c r="K65" s="194"/>
      <c r="L65" s="194"/>
    </row>
    <row r="66" spans="1:13" ht="14.25" x14ac:dyDescent="0.2">
      <c r="A66" s="131"/>
    </row>
    <row r="67" spans="1:13" x14ac:dyDescent="0.2">
      <c r="A67" s="2"/>
    </row>
    <row r="68" spans="1:13" x14ac:dyDescent="0.2">
      <c r="A68" s="2"/>
    </row>
    <row r="69" spans="1:13" ht="14.25" x14ac:dyDescent="0.2">
      <c r="A69" s="131"/>
      <c r="B69" s="128"/>
      <c r="C69" s="128"/>
      <c r="D69" s="128"/>
      <c r="E69" s="128"/>
      <c r="F69" s="128"/>
      <c r="G69" s="128"/>
      <c r="H69" s="128"/>
      <c r="I69" s="128"/>
      <c r="J69" s="128"/>
      <c r="K69" s="128"/>
      <c r="L69" s="128"/>
      <c r="M69" s="128"/>
    </row>
    <row r="70" spans="1:13" ht="14.25" x14ac:dyDescent="0.2">
      <c r="A70" s="131"/>
      <c r="B70" s="128"/>
      <c r="C70" s="128"/>
      <c r="D70" s="128"/>
      <c r="E70" s="128"/>
      <c r="F70" s="128"/>
      <c r="G70" s="128"/>
      <c r="H70" s="128"/>
      <c r="I70" s="128"/>
      <c r="J70" s="128"/>
      <c r="K70" s="128"/>
      <c r="L70" s="128"/>
      <c r="M70" s="128"/>
    </row>
  </sheetData>
  <customSheetViews>
    <customSheetView guid="{F67F5823-51D5-4D47-B100-5B47C1E6BCB9}" showPageBreaks="1" fitToPage="1" printArea="1">
      <selection activeCell="M11" sqref="M11:M12"/>
      <pageMargins left="0.75" right="0.75" top="1" bottom="1" header="0.5" footer="0.5"/>
      <printOptions horizontalCentered="1"/>
      <pageSetup scale="80" firstPageNumber="33" orientation="portrait" horizontalDpi="4294967293" verticalDpi="300" r:id="rId1"/>
      <headerFooter alignWithMargins="0">
        <oddFooter>&amp;C&amp;P</oddFooter>
      </headerFooter>
    </customSheetView>
    <customSheetView guid="{9014CDA8-C3FC-41E6-A045-DAEFC55B82B1}" showPageBreaks="1" fitToPage="1" printArea="1" topLeftCell="A44">
      <selection activeCell="A46" sqref="A46:M46"/>
      <pageMargins left="0.75" right="0.75" top="1" bottom="1" header="0.5" footer="0.5"/>
      <printOptions horizontalCentered="1"/>
      <pageSetup scale="79" firstPageNumber="33" orientation="portrait" horizontalDpi="4294967293" verticalDpi="300" r:id="rId2"/>
      <headerFooter alignWithMargins="0">
        <oddFooter>&amp;C&amp;P</oddFooter>
      </headerFooter>
    </customSheetView>
  </customSheetViews>
  <mergeCells count="22">
    <mergeCell ref="A26:M26"/>
    <mergeCell ref="A63:M63"/>
    <mergeCell ref="A50:M50"/>
    <mergeCell ref="A34:M34"/>
    <mergeCell ref="A48:M48"/>
    <mergeCell ref="A49:M49"/>
    <mergeCell ref="A1:M1"/>
    <mergeCell ref="A3:M3"/>
    <mergeCell ref="A4:M4"/>
    <mergeCell ref="A46:M46"/>
    <mergeCell ref="A30:M30"/>
    <mergeCell ref="A32:M32"/>
    <mergeCell ref="A33:M33"/>
    <mergeCell ref="A28:M28"/>
    <mergeCell ref="A42:M42"/>
    <mergeCell ref="A44:M44"/>
    <mergeCell ref="A18:M18"/>
    <mergeCell ref="A19:M19"/>
    <mergeCell ref="A20:M20"/>
    <mergeCell ref="A22:M22"/>
    <mergeCell ref="A23:M23"/>
    <mergeCell ref="A25:M25"/>
  </mergeCells>
  <phoneticPr fontId="0" type="noConversion"/>
  <hyperlinks>
    <hyperlink ref="A42:M42" r:id="rId3" display="Source: Statistics Canada. Table 34-10-0128-01 Canada Mortgage and Housing Corporation, vacancy rates, apartment structures of six units and over, privately initiated in urban centres of 50,000 and over" xr:uid="{00000000-0004-0000-3300-000000000000}"/>
    <hyperlink ref="A63:M63" r:id="rId4" display="Source: Statistics Canada. Table 34-10-0133-01 Canada Mortgage and Housing Corporation, average rents for areas with a population of 10,000 and over" xr:uid="{00000000-0004-0000-3300-000001000000}"/>
    <hyperlink ref="A28:M28" r:id="rId5" display="Source: Statistics Canada. Table 34-10-0126-01 Canada Mortgage and Housing Corporation, housing starts, under construction and completions, all areas, annual" xr:uid="{00000000-0004-0000-3300-000002000000}"/>
    <hyperlink ref="A44:M44" r:id="rId6" display="Statistics Canada. Table 34-10-0129-01 Canada Mortgage and Housing Corporation, vacancy rates, apartment structures of six units and over, privately initiated in urban centres of 10,000 to 49,999" xr:uid="{00000000-0004-0000-3300-000003000000}"/>
  </hyperlinks>
  <printOptions horizontalCentered="1"/>
  <pageMargins left="0.74803149606299202" right="0.74803149606299202" top="0.98425196850393704" bottom="0.98425196850393704" header="0.511811023622047" footer="0.511811023622047"/>
  <pageSetup scale="72" firstPageNumber="29" orientation="portrait" useFirstPageNumber="1" r:id="rId7"/>
  <headerFooter differentFirst="1" alignWithMargins="0"/>
  <legacyDrawingHF r:id="rId8"/>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9">
    <tabColor indexed="46"/>
    <pageSetUpPr fitToPage="1"/>
  </sheetPr>
  <dimension ref="A1:H67"/>
  <sheetViews>
    <sheetView zoomScaleNormal="100" workbookViewId="0">
      <selection sqref="A1:H1"/>
    </sheetView>
  </sheetViews>
  <sheetFormatPr defaultRowHeight="12.75" x14ac:dyDescent="0.2"/>
  <cols>
    <col min="1" max="1" width="7.42578125" customWidth="1"/>
    <col min="2" max="2" width="11.42578125" bestFit="1" customWidth="1"/>
    <col min="3" max="3" width="13.7109375" bestFit="1" customWidth="1"/>
    <col min="4" max="5" width="13.5703125" customWidth="1"/>
    <col min="6" max="6" width="16.7109375" bestFit="1" customWidth="1"/>
    <col min="7" max="7" width="14.42578125" bestFit="1" customWidth="1"/>
    <col min="8" max="8" width="11.42578125" bestFit="1" customWidth="1"/>
  </cols>
  <sheetData>
    <row r="1" spans="1:8" ht="18" x14ac:dyDescent="0.25">
      <c r="A1" s="837" t="s">
        <v>2078</v>
      </c>
      <c r="B1" s="837"/>
      <c r="C1" s="837"/>
      <c r="D1" s="837"/>
      <c r="E1" s="837"/>
      <c r="F1" s="837"/>
      <c r="G1" s="837"/>
      <c r="H1" s="837"/>
    </row>
    <row r="2" spans="1:8" ht="18" x14ac:dyDescent="0.25">
      <c r="A2" s="43"/>
      <c r="B2" s="2"/>
      <c r="C2" s="2"/>
      <c r="D2" s="2"/>
    </row>
    <row r="3" spans="1:8" ht="18" x14ac:dyDescent="0.25">
      <c r="A3" s="837" t="s">
        <v>2611</v>
      </c>
      <c r="B3" s="837"/>
      <c r="C3" s="837"/>
      <c r="D3" s="837"/>
      <c r="E3" s="837"/>
      <c r="F3" s="837"/>
      <c r="G3" s="837"/>
      <c r="H3" s="837"/>
    </row>
    <row r="4" spans="1:8" ht="18" x14ac:dyDescent="0.25">
      <c r="A4" s="837" t="s">
        <v>381</v>
      </c>
      <c r="B4" s="837"/>
      <c r="C4" s="837"/>
      <c r="D4" s="837"/>
      <c r="E4" s="837"/>
      <c r="F4" s="837"/>
      <c r="G4" s="837"/>
      <c r="H4" s="837"/>
    </row>
    <row r="5" spans="1:8" ht="18" customHeight="1" x14ac:dyDescent="0.25">
      <c r="A5" s="837" t="s">
        <v>1178</v>
      </c>
      <c r="B5" s="837"/>
      <c r="C5" s="837"/>
      <c r="D5" s="837"/>
      <c r="E5" s="837"/>
      <c r="F5" s="837"/>
      <c r="G5" s="837"/>
      <c r="H5" s="837"/>
    </row>
    <row r="7" spans="1:8" x14ac:dyDescent="0.2">
      <c r="C7" s="13"/>
      <c r="F7" s="13"/>
      <c r="G7" s="13"/>
      <c r="H7" s="13"/>
    </row>
    <row r="8" spans="1:8" s="15" customFormat="1" ht="15.75" x14ac:dyDescent="0.25">
      <c r="A8" s="32"/>
      <c r="B8" s="32" t="s">
        <v>315</v>
      </c>
      <c r="C8" s="32" t="s">
        <v>622</v>
      </c>
      <c r="D8" s="32" t="s">
        <v>315</v>
      </c>
      <c r="E8" s="32" t="s">
        <v>1067</v>
      </c>
      <c r="F8" s="32" t="s">
        <v>887</v>
      </c>
      <c r="G8" s="32"/>
      <c r="H8" s="32"/>
    </row>
    <row r="9" spans="1:8" s="15" customFormat="1" ht="15.75" x14ac:dyDescent="0.25">
      <c r="A9" s="10" t="s">
        <v>537</v>
      </c>
      <c r="B9" s="32" t="s">
        <v>1068</v>
      </c>
      <c r="C9" s="32" t="s">
        <v>891</v>
      </c>
      <c r="D9" s="32" t="s">
        <v>146</v>
      </c>
      <c r="E9" s="32" t="s">
        <v>146</v>
      </c>
      <c r="F9" s="32" t="s">
        <v>1069</v>
      </c>
      <c r="G9" s="32" t="s">
        <v>148</v>
      </c>
      <c r="H9" s="32" t="s">
        <v>147</v>
      </c>
    </row>
    <row r="10" spans="1:8" ht="4.5" customHeight="1" thickBot="1" x14ac:dyDescent="0.25">
      <c r="A10" s="16"/>
      <c r="B10" s="17"/>
      <c r="C10" s="17"/>
      <c r="D10" s="17"/>
      <c r="E10" s="17"/>
      <c r="F10" s="17"/>
      <c r="G10" s="17"/>
      <c r="H10" s="17"/>
    </row>
    <row r="11" spans="1:8" ht="4.5" customHeight="1" x14ac:dyDescent="0.2">
      <c r="A11" s="2"/>
      <c r="B11" s="13"/>
      <c r="C11" s="13"/>
      <c r="D11" s="13"/>
      <c r="E11" s="13"/>
      <c r="F11" s="13"/>
      <c r="G11" s="13"/>
      <c r="H11" s="13"/>
    </row>
    <row r="12" spans="1:8" s="24" customFormat="1" ht="14.25" x14ac:dyDescent="0.2">
      <c r="A12" s="9">
        <v>2007</v>
      </c>
      <c r="B12" s="11">
        <v>163845</v>
      </c>
      <c r="C12" s="59">
        <v>-20.829850255855199</v>
      </c>
      <c r="D12" s="11">
        <v>114072</v>
      </c>
      <c r="E12" s="11">
        <v>49773</v>
      </c>
      <c r="F12" s="11">
        <v>6211</v>
      </c>
      <c r="G12" s="11">
        <v>28312</v>
      </c>
      <c r="H12" s="11">
        <v>15250</v>
      </c>
    </row>
    <row r="13" spans="1:8" s="24" customFormat="1" ht="14.25" x14ac:dyDescent="0.2">
      <c r="A13" s="9">
        <v>2008</v>
      </c>
      <c r="B13" s="11">
        <v>216945</v>
      </c>
      <c r="C13" s="59">
        <v>32.408678934358704</v>
      </c>
      <c r="D13" s="11">
        <v>118254</v>
      </c>
      <c r="E13" s="11">
        <v>98691</v>
      </c>
      <c r="F13" s="11">
        <v>43746</v>
      </c>
      <c r="G13" s="11">
        <v>44071</v>
      </c>
      <c r="H13" s="11">
        <v>10874</v>
      </c>
    </row>
    <row r="14" spans="1:8" s="24" customFormat="1" ht="14.25" x14ac:dyDescent="0.2">
      <c r="A14" s="9">
        <v>2009</v>
      </c>
      <c r="B14" s="11">
        <v>178575</v>
      </c>
      <c r="C14" s="59">
        <v>-17.686510405863242</v>
      </c>
      <c r="D14" s="11">
        <v>115104</v>
      </c>
      <c r="E14" s="11">
        <v>63471</v>
      </c>
      <c r="F14" s="11">
        <v>11744</v>
      </c>
      <c r="G14" s="11">
        <v>40867</v>
      </c>
      <c r="H14" s="11">
        <v>10860</v>
      </c>
    </row>
    <row r="15" spans="1:8" s="24" customFormat="1" ht="14.25" x14ac:dyDescent="0.2">
      <c r="A15" s="9">
        <v>2010</v>
      </c>
      <c r="B15" s="11">
        <v>259901</v>
      </c>
      <c r="C15" s="59">
        <v>45.541649167016665</v>
      </c>
      <c r="D15" s="11">
        <v>144789</v>
      </c>
      <c r="E15" s="11">
        <v>115112</v>
      </c>
      <c r="F15" s="11">
        <v>53737</v>
      </c>
      <c r="G15" s="11">
        <v>47386</v>
      </c>
      <c r="H15" s="11">
        <v>13989</v>
      </c>
    </row>
    <row r="16" spans="1:8" s="24" customFormat="1" ht="14.25" x14ac:dyDescent="0.2">
      <c r="A16" s="9">
        <v>2011</v>
      </c>
      <c r="B16" s="11">
        <v>242406</v>
      </c>
      <c r="C16" s="59">
        <v>-6.7317940292649929</v>
      </c>
      <c r="D16" s="11">
        <v>132290</v>
      </c>
      <c r="E16" s="11">
        <v>110116</v>
      </c>
      <c r="F16" s="11">
        <v>22761</v>
      </c>
      <c r="G16" s="11">
        <v>64001</v>
      </c>
      <c r="H16" s="11">
        <v>23354</v>
      </c>
    </row>
    <row r="17" spans="1:8" s="24" customFormat="1" ht="14.25" x14ac:dyDescent="0.2">
      <c r="A17" s="9">
        <v>2012</v>
      </c>
      <c r="B17" s="11">
        <v>281492</v>
      </c>
      <c r="C17" s="59">
        <v>16.124254862729725</v>
      </c>
      <c r="D17" s="11">
        <v>172454</v>
      </c>
      <c r="E17" s="11">
        <v>109038</v>
      </c>
      <c r="F17" s="11">
        <v>38532</v>
      </c>
      <c r="G17" s="11">
        <v>53809</v>
      </c>
      <c r="H17" s="11">
        <v>16697</v>
      </c>
    </row>
    <row r="18" spans="1:8" s="24" customFormat="1" ht="14.25" x14ac:dyDescent="0.2">
      <c r="A18" s="9">
        <v>2013</v>
      </c>
      <c r="B18" s="11">
        <v>225978</v>
      </c>
      <c r="C18" s="59">
        <v>-19.721412052250344</v>
      </c>
      <c r="D18" s="11">
        <v>114144</v>
      </c>
      <c r="E18" s="11">
        <v>111834</v>
      </c>
      <c r="F18" s="11">
        <v>43019</v>
      </c>
      <c r="G18" s="11">
        <v>49577</v>
      </c>
      <c r="H18" s="11">
        <v>19238</v>
      </c>
    </row>
    <row r="19" spans="1:8" s="24" customFormat="1" ht="14.25" x14ac:dyDescent="0.2">
      <c r="A19" s="9">
        <v>2014</v>
      </c>
      <c r="B19" s="11">
        <v>196353</v>
      </c>
      <c r="C19" s="59">
        <v>-13.109741256853569</v>
      </c>
      <c r="D19" s="11">
        <v>188110</v>
      </c>
      <c r="E19" s="11">
        <v>78243</v>
      </c>
      <c r="F19" s="11">
        <v>12823</v>
      </c>
      <c r="G19" s="11">
        <v>52086</v>
      </c>
      <c r="H19" s="11">
        <v>13334</v>
      </c>
    </row>
    <row r="20" spans="1:8" s="24" customFormat="1" ht="14.25" x14ac:dyDescent="0.2">
      <c r="A20" s="9">
        <v>2015</v>
      </c>
      <c r="B20" s="11">
        <v>196053</v>
      </c>
      <c r="C20" s="59">
        <v>-0.15278605368902465</v>
      </c>
      <c r="D20" s="11">
        <v>115319</v>
      </c>
      <c r="E20" s="11">
        <v>80734</v>
      </c>
      <c r="F20" s="11">
        <v>25963</v>
      </c>
      <c r="G20" s="11">
        <v>39308</v>
      </c>
      <c r="H20" s="11">
        <v>15463</v>
      </c>
    </row>
    <row r="21" spans="1:8" s="24" customFormat="1" ht="14.25" x14ac:dyDescent="0.2">
      <c r="A21" s="9">
        <v>2016</v>
      </c>
      <c r="B21" s="11">
        <v>219167</v>
      </c>
      <c r="C21" s="59">
        <v>11.789669120084877</v>
      </c>
      <c r="D21" s="11">
        <v>136175</v>
      </c>
      <c r="E21" s="11">
        <v>82992</v>
      </c>
      <c r="F21" s="11">
        <v>13628</v>
      </c>
      <c r="G21" s="11">
        <v>49950</v>
      </c>
      <c r="H21" s="11">
        <v>19414</v>
      </c>
    </row>
    <row r="22" spans="1:8" s="102" customFormat="1" ht="14.25" x14ac:dyDescent="0.2">
      <c r="A22" s="9">
        <v>2017</v>
      </c>
      <c r="B22" s="11">
        <v>300385</v>
      </c>
      <c r="C22" s="59">
        <v>37.057586224203455</v>
      </c>
      <c r="D22" s="11">
        <v>196747</v>
      </c>
      <c r="E22" s="11">
        <v>103638</v>
      </c>
      <c r="F22" s="11">
        <v>30873</v>
      </c>
      <c r="G22" s="11">
        <v>50315</v>
      </c>
      <c r="H22" s="11">
        <v>22450</v>
      </c>
    </row>
    <row r="23" spans="1:8" s="102" customFormat="1" ht="14.25" x14ac:dyDescent="0.2">
      <c r="A23" s="9" t="s">
        <v>1855</v>
      </c>
      <c r="B23" s="11">
        <v>384828</v>
      </c>
      <c r="C23" s="59">
        <v>28.11159012600497</v>
      </c>
      <c r="D23" s="11">
        <v>241965</v>
      </c>
      <c r="E23" s="11">
        <v>142863</v>
      </c>
      <c r="F23" s="11">
        <v>21732</v>
      </c>
      <c r="G23" s="11">
        <v>75091</v>
      </c>
      <c r="H23" s="11">
        <v>46040</v>
      </c>
    </row>
    <row r="24" spans="1:8" s="24" customFormat="1" ht="14.25" x14ac:dyDescent="0.2">
      <c r="A24" s="9" t="s">
        <v>2523</v>
      </c>
      <c r="B24" s="11">
        <v>474031</v>
      </c>
      <c r="C24" s="59">
        <v>23.179966114731787</v>
      </c>
      <c r="D24" s="11">
        <v>321164</v>
      </c>
      <c r="E24" s="11">
        <v>152867</v>
      </c>
      <c r="F24" s="11">
        <v>14424</v>
      </c>
      <c r="G24" s="11">
        <v>52706</v>
      </c>
      <c r="H24" s="11">
        <v>85737</v>
      </c>
    </row>
    <row r="25" spans="1:8" s="24" customFormat="1" ht="14.25" x14ac:dyDescent="0.2">
      <c r="A25" s="9" t="s">
        <v>2524</v>
      </c>
      <c r="B25" s="11">
        <v>531112</v>
      </c>
      <c r="C25" s="59">
        <v>12.041617531342897</v>
      </c>
      <c r="D25" s="11">
        <v>333802</v>
      </c>
      <c r="E25" s="11">
        <v>197310</v>
      </c>
      <c r="F25" s="11">
        <v>46719</v>
      </c>
      <c r="G25" s="11">
        <v>75352</v>
      </c>
      <c r="H25" s="11">
        <v>75239</v>
      </c>
    </row>
    <row r="26" spans="1:8" ht="14.25" customHeight="1" x14ac:dyDescent="0.2">
      <c r="A26" s="9" t="s">
        <v>2525</v>
      </c>
      <c r="B26" s="11">
        <v>601900</v>
      </c>
      <c r="C26" s="59">
        <v>13.328262212113451</v>
      </c>
      <c r="D26" s="11">
        <v>429799</v>
      </c>
      <c r="E26" s="11">
        <v>172102</v>
      </c>
      <c r="F26" s="11">
        <v>15060</v>
      </c>
      <c r="G26" s="11">
        <v>112792</v>
      </c>
      <c r="H26" s="11">
        <v>44250</v>
      </c>
    </row>
    <row r="27" spans="1:8" ht="14.25" customHeight="1" x14ac:dyDescent="0.2">
      <c r="A27" s="9" t="s">
        <v>2526</v>
      </c>
      <c r="B27" s="11">
        <v>558309</v>
      </c>
      <c r="C27" s="59">
        <v>-7.2422329290579786</v>
      </c>
      <c r="D27" s="11">
        <v>377974</v>
      </c>
      <c r="E27" s="11">
        <v>180337</v>
      </c>
      <c r="F27" s="11">
        <v>44278</v>
      </c>
      <c r="G27" s="11">
        <v>93948</v>
      </c>
      <c r="H27" s="11">
        <v>42111</v>
      </c>
    </row>
    <row r="28" spans="1:8" ht="14.25" customHeight="1" x14ac:dyDescent="0.2">
      <c r="A28" s="9" t="s">
        <v>2527</v>
      </c>
      <c r="B28" s="11">
        <v>542212</v>
      </c>
      <c r="C28" s="59">
        <v>-2.8831704307113126</v>
      </c>
      <c r="D28" s="11">
        <v>373237</v>
      </c>
      <c r="E28" s="11">
        <v>168976</v>
      </c>
      <c r="F28" s="11">
        <v>36196</v>
      </c>
      <c r="G28" s="11">
        <v>86067</v>
      </c>
      <c r="H28" s="11">
        <v>46716</v>
      </c>
    </row>
    <row r="29" spans="1:8" ht="14.25" customHeight="1" x14ac:dyDescent="0.2">
      <c r="A29" s="9" t="s">
        <v>2528</v>
      </c>
      <c r="B29" s="11">
        <v>790511</v>
      </c>
      <c r="C29" s="59">
        <v>45.793711684728478</v>
      </c>
      <c r="D29" s="11">
        <v>532960</v>
      </c>
      <c r="E29" s="11">
        <v>257553</v>
      </c>
      <c r="F29" s="11">
        <v>114758</v>
      </c>
      <c r="G29" s="11">
        <v>133612</v>
      </c>
      <c r="H29" s="11">
        <v>9183</v>
      </c>
    </row>
    <row r="30" spans="1:8" ht="12.75" customHeight="1" x14ac:dyDescent="0.2">
      <c r="A30" s="9"/>
      <c r="B30" s="198"/>
      <c r="C30" s="59"/>
      <c r="D30" s="198"/>
      <c r="E30" s="198"/>
      <c r="F30" s="198"/>
      <c r="G30" s="198"/>
      <c r="H30" s="198"/>
    </row>
    <row r="31" spans="1:8" s="128" customFormat="1" ht="14.25" x14ac:dyDescent="0.2">
      <c r="E31" s="359"/>
    </row>
    <row r="32" spans="1:8" ht="12.75" customHeight="1" x14ac:dyDescent="0.2">
      <c r="A32" s="24"/>
    </row>
    <row r="33" spans="1:8" ht="18" x14ac:dyDescent="0.25">
      <c r="A33" s="837" t="s">
        <v>204</v>
      </c>
      <c r="B33" s="837"/>
      <c r="C33" s="837"/>
      <c r="D33" s="837"/>
      <c r="E33" s="837"/>
      <c r="F33" s="837"/>
      <c r="G33" s="837"/>
      <c r="H33" s="837"/>
    </row>
    <row r="34" spans="1:8" ht="18" x14ac:dyDescent="0.25">
      <c r="A34" s="837" t="s">
        <v>2612</v>
      </c>
      <c r="B34" s="837"/>
      <c r="C34" s="837"/>
      <c r="D34" s="837"/>
      <c r="E34" s="837"/>
      <c r="F34" s="837"/>
      <c r="G34" s="837"/>
      <c r="H34" s="837"/>
    </row>
    <row r="35" spans="1:8" ht="18" x14ac:dyDescent="0.25">
      <c r="A35" s="837" t="s">
        <v>381</v>
      </c>
      <c r="B35" s="837"/>
      <c r="C35" s="837"/>
      <c r="D35" s="837"/>
      <c r="E35" s="837"/>
      <c r="F35" s="837"/>
      <c r="G35" s="837"/>
      <c r="H35" s="837"/>
    </row>
    <row r="36" spans="1:8" ht="12.75" customHeight="1" x14ac:dyDescent="0.25">
      <c r="A36" s="14"/>
      <c r="B36" s="14"/>
      <c r="C36" s="14"/>
      <c r="D36" s="14"/>
      <c r="E36" s="14"/>
      <c r="F36" s="14"/>
      <c r="G36" s="14"/>
      <c r="H36" s="14"/>
    </row>
    <row r="37" spans="1:8" ht="12.75" customHeight="1" x14ac:dyDescent="0.25">
      <c r="C37" s="25"/>
      <c r="D37" s="25"/>
      <c r="E37" s="25"/>
      <c r="F37" s="25"/>
    </row>
    <row r="38" spans="1:8" ht="12.75" customHeight="1" x14ac:dyDescent="0.25">
      <c r="C38" s="32"/>
      <c r="D38" s="13"/>
      <c r="E38" s="32" t="s">
        <v>603</v>
      </c>
      <c r="F38" s="13"/>
      <c r="G38" s="32" t="s">
        <v>889</v>
      </c>
      <c r="H38" s="13"/>
    </row>
    <row r="39" spans="1:8" ht="15.75" x14ac:dyDescent="0.25">
      <c r="B39" s="32" t="s">
        <v>315</v>
      </c>
      <c r="C39" s="32" t="s">
        <v>622</v>
      </c>
      <c r="D39" s="13"/>
      <c r="E39" s="32" t="s">
        <v>888</v>
      </c>
      <c r="F39" s="32" t="s">
        <v>635</v>
      </c>
      <c r="G39" s="32" t="s">
        <v>890</v>
      </c>
      <c r="H39" s="13"/>
    </row>
    <row r="40" spans="1:8" ht="15.75" x14ac:dyDescent="0.25">
      <c r="A40" s="10" t="s">
        <v>537</v>
      </c>
      <c r="B40" s="32" t="s">
        <v>1068</v>
      </c>
      <c r="C40" s="32" t="s">
        <v>891</v>
      </c>
      <c r="D40" s="13"/>
      <c r="E40" s="32" t="s">
        <v>908</v>
      </c>
      <c r="F40" s="32" t="s">
        <v>636</v>
      </c>
      <c r="G40" s="32" t="s">
        <v>908</v>
      </c>
      <c r="H40" s="32" t="s">
        <v>634</v>
      </c>
    </row>
    <row r="41" spans="1:8" ht="4.5" customHeight="1" thickBot="1" x14ac:dyDescent="0.25">
      <c r="A41" s="22"/>
      <c r="B41" s="17"/>
      <c r="C41" s="22"/>
      <c r="D41" s="22"/>
      <c r="E41" s="17"/>
      <c r="F41" s="17"/>
      <c r="G41" s="17"/>
      <c r="H41" s="17"/>
    </row>
    <row r="42" spans="1:8" ht="4.5" customHeight="1" x14ac:dyDescent="0.2">
      <c r="B42" s="13"/>
      <c r="E42" s="13"/>
      <c r="F42" s="13"/>
      <c r="G42" s="13"/>
      <c r="H42" s="13"/>
    </row>
    <row r="43" spans="1:8" ht="14.25" x14ac:dyDescent="0.2">
      <c r="A43" s="9">
        <v>2007</v>
      </c>
      <c r="B43" s="12">
        <v>771</v>
      </c>
      <c r="C43" s="800">
        <v>-15.367727771679473</v>
      </c>
      <c r="D43" s="108"/>
      <c r="E43" s="12">
        <v>591</v>
      </c>
      <c r="F43" s="12">
        <v>73</v>
      </c>
      <c r="G43" s="12">
        <v>73</v>
      </c>
      <c r="H43" s="12">
        <v>34</v>
      </c>
    </row>
    <row r="44" spans="1:8" ht="14.25" x14ac:dyDescent="0.2">
      <c r="A44" s="9">
        <v>2008</v>
      </c>
      <c r="B44" s="12">
        <v>723</v>
      </c>
      <c r="C44" s="800">
        <v>-6.2256809338521402</v>
      </c>
      <c r="D44" s="108"/>
      <c r="E44" s="12">
        <v>521</v>
      </c>
      <c r="F44" s="12">
        <v>121</v>
      </c>
      <c r="G44" s="12">
        <v>65</v>
      </c>
      <c r="H44" s="12">
        <v>16</v>
      </c>
    </row>
    <row r="45" spans="1:8" ht="14.25" x14ac:dyDescent="0.2">
      <c r="A45" s="9">
        <v>2009</v>
      </c>
      <c r="B45" s="12">
        <v>731</v>
      </c>
      <c r="C45" s="800">
        <v>1.1065006915629283</v>
      </c>
      <c r="D45" s="108"/>
      <c r="E45" s="12">
        <v>400</v>
      </c>
      <c r="F45" s="12">
        <v>215</v>
      </c>
      <c r="G45" s="12">
        <v>99</v>
      </c>
      <c r="H45" s="12">
        <v>17</v>
      </c>
    </row>
    <row r="46" spans="1:8" ht="14.25" x14ac:dyDescent="0.2">
      <c r="A46" s="9">
        <v>2010</v>
      </c>
      <c r="B46" s="12">
        <v>928</v>
      </c>
      <c r="C46" s="800">
        <v>26.949384404924757</v>
      </c>
      <c r="D46" s="108"/>
      <c r="E46" s="12">
        <v>479</v>
      </c>
      <c r="F46" s="12">
        <v>278</v>
      </c>
      <c r="G46" s="12">
        <v>161</v>
      </c>
      <c r="H46" s="12">
        <v>10</v>
      </c>
    </row>
    <row r="47" spans="1:8" ht="14.25" x14ac:dyDescent="0.2">
      <c r="A47" s="9">
        <v>2011</v>
      </c>
      <c r="B47" s="12">
        <v>953</v>
      </c>
      <c r="C47" s="800">
        <v>2.6939655172413701</v>
      </c>
      <c r="D47" s="108"/>
      <c r="E47" s="12">
        <v>440</v>
      </c>
      <c r="F47" s="12">
        <v>447</v>
      </c>
      <c r="G47" s="12">
        <v>48</v>
      </c>
      <c r="H47" s="12">
        <v>18</v>
      </c>
    </row>
    <row r="48" spans="1:8" ht="14.25" x14ac:dyDescent="0.2">
      <c r="A48" s="9">
        <v>2012</v>
      </c>
      <c r="B48" s="12">
        <v>1086</v>
      </c>
      <c r="C48" s="800">
        <v>13.955928646379846</v>
      </c>
      <c r="D48" s="108"/>
      <c r="E48" s="12">
        <v>534</v>
      </c>
      <c r="F48" s="12">
        <v>385</v>
      </c>
      <c r="G48" s="12">
        <v>139</v>
      </c>
      <c r="H48" s="12">
        <v>28</v>
      </c>
    </row>
    <row r="49" spans="1:8" ht="14.25" x14ac:dyDescent="0.2">
      <c r="A49" s="9">
        <v>2013</v>
      </c>
      <c r="B49" s="12">
        <v>654</v>
      </c>
      <c r="C49" s="800">
        <v>-39.77900552486188</v>
      </c>
      <c r="D49" s="108"/>
      <c r="E49" s="12">
        <v>376</v>
      </c>
      <c r="F49" s="12">
        <v>200</v>
      </c>
      <c r="G49" s="12">
        <v>51</v>
      </c>
      <c r="H49" s="12">
        <v>27</v>
      </c>
    </row>
    <row r="50" spans="1:8" ht="14.25" x14ac:dyDescent="0.2">
      <c r="A50" s="9">
        <v>2014</v>
      </c>
      <c r="B50" s="12">
        <v>665</v>
      </c>
      <c r="C50" s="800">
        <v>1.6819571865443361</v>
      </c>
      <c r="D50" s="108"/>
      <c r="E50" s="12">
        <v>374</v>
      </c>
      <c r="F50" s="12">
        <v>207</v>
      </c>
      <c r="G50" s="12">
        <v>67</v>
      </c>
      <c r="H50" s="12">
        <v>17</v>
      </c>
    </row>
    <row r="51" spans="1:8" ht="14.25" x14ac:dyDescent="0.2">
      <c r="A51" s="9">
        <v>2015</v>
      </c>
      <c r="B51" s="12">
        <v>632</v>
      </c>
      <c r="C51" s="800">
        <v>-4.9624060150375904</v>
      </c>
      <c r="D51" s="108"/>
      <c r="E51" s="12">
        <v>348</v>
      </c>
      <c r="F51" s="12">
        <v>202</v>
      </c>
      <c r="G51" s="12">
        <v>60</v>
      </c>
      <c r="H51" s="12">
        <v>22</v>
      </c>
    </row>
    <row r="52" spans="1:8" ht="14.25" x14ac:dyDescent="0.2">
      <c r="A52" s="9">
        <v>2016</v>
      </c>
      <c r="B52" s="12">
        <v>722</v>
      </c>
      <c r="C52" s="800">
        <v>14.240506329113934</v>
      </c>
      <c r="D52" s="108"/>
      <c r="E52" s="12">
        <v>426</v>
      </c>
      <c r="F52" s="12">
        <v>159</v>
      </c>
      <c r="G52" s="12">
        <v>109</v>
      </c>
      <c r="H52" s="12">
        <v>28</v>
      </c>
    </row>
    <row r="53" spans="1:8" ht="14.25" x14ac:dyDescent="0.2">
      <c r="A53" s="9">
        <v>2017</v>
      </c>
      <c r="B53" s="12">
        <v>996</v>
      </c>
      <c r="C53" s="208">
        <v>37.95013850415512</v>
      </c>
      <c r="D53" s="108"/>
      <c r="E53" s="12">
        <v>599</v>
      </c>
      <c r="F53" s="12">
        <v>249</v>
      </c>
      <c r="G53" s="12">
        <v>126</v>
      </c>
      <c r="H53" s="12">
        <v>22</v>
      </c>
    </row>
    <row r="54" spans="1:8" ht="14.25" x14ac:dyDescent="0.2">
      <c r="A54" s="9" t="s">
        <v>1855</v>
      </c>
      <c r="B54" s="12">
        <v>1450</v>
      </c>
      <c r="C54" s="208">
        <v>45.582329317269064</v>
      </c>
      <c r="D54" s="108"/>
      <c r="E54" s="12">
        <v>1227</v>
      </c>
      <c r="F54" s="12">
        <v>26</v>
      </c>
      <c r="G54" s="12">
        <v>97</v>
      </c>
      <c r="H54" s="12">
        <v>100</v>
      </c>
    </row>
    <row r="55" spans="1:8" ht="14.25" x14ac:dyDescent="0.2">
      <c r="A55" s="9" t="s">
        <v>2523</v>
      </c>
      <c r="B55" s="12">
        <v>1762</v>
      </c>
      <c r="C55" s="208">
        <v>21.517241379310349</v>
      </c>
      <c r="D55" s="108"/>
      <c r="E55" s="12">
        <v>1445</v>
      </c>
      <c r="F55" s="12">
        <v>93</v>
      </c>
      <c r="G55" s="12">
        <v>109</v>
      </c>
      <c r="H55" s="12">
        <v>115</v>
      </c>
    </row>
    <row r="56" spans="1:8" ht="14.25" x14ac:dyDescent="0.2">
      <c r="A56" s="9" t="s">
        <v>2524</v>
      </c>
      <c r="B56" s="12">
        <v>2106</v>
      </c>
      <c r="C56" s="208">
        <v>19.523269012485823</v>
      </c>
      <c r="D56" s="108"/>
      <c r="E56" s="12">
        <v>1772</v>
      </c>
      <c r="F56" s="12">
        <v>111</v>
      </c>
      <c r="G56" s="12">
        <v>126</v>
      </c>
      <c r="H56" s="12">
        <v>97</v>
      </c>
    </row>
    <row r="57" spans="1:8" ht="14.25" x14ac:dyDescent="0.2">
      <c r="A57" s="9" t="s">
        <v>2525</v>
      </c>
      <c r="B57" s="12">
        <v>2247</v>
      </c>
      <c r="C57" s="208">
        <v>6.695156695156701</v>
      </c>
      <c r="D57" s="108"/>
      <c r="E57" s="12">
        <v>1875</v>
      </c>
      <c r="F57" s="12">
        <v>148</v>
      </c>
      <c r="G57" s="12">
        <v>127</v>
      </c>
      <c r="H57" s="12">
        <v>97</v>
      </c>
    </row>
    <row r="58" spans="1:8" ht="14.25" x14ac:dyDescent="0.2">
      <c r="A58" s="9" t="s">
        <v>2526</v>
      </c>
      <c r="B58" s="12">
        <v>1571</v>
      </c>
      <c r="C58" s="208">
        <v>-30.084557187360929</v>
      </c>
      <c r="D58" s="108"/>
      <c r="E58" s="12">
        <v>1349</v>
      </c>
      <c r="F58" s="12">
        <v>99</v>
      </c>
      <c r="G58" s="12">
        <v>123</v>
      </c>
      <c r="H58" s="12">
        <v>54</v>
      </c>
    </row>
    <row r="59" spans="1:8" ht="14.25" x14ac:dyDescent="0.2">
      <c r="A59" s="9" t="s">
        <v>2527</v>
      </c>
      <c r="B59" s="12">
        <v>1556</v>
      </c>
      <c r="C59" s="208">
        <v>-0.95480585614258207</v>
      </c>
      <c r="D59" s="108"/>
      <c r="E59" s="12">
        <v>1260</v>
      </c>
      <c r="F59" s="12">
        <v>141</v>
      </c>
      <c r="G59" s="12">
        <v>102</v>
      </c>
      <c r="H59" s="12">
        <v>53</v>
      </c>
    </row>
    <row r="60" spans="1:8" ht="14.25" x14ac:dyDescent="0.2">
      <c r="A60" s="9" t="s">
        <v>2528</v>
      </c>
      <c r="B60" s="12">
        <v>1291</v>
      </c>
      <c r="C60" s="208">
        <v>-17.030848329048844</v>
      </c>
      <c r="D60" s="108"/>
      <c r="E60" s="12">
        <v>1041</v>
      </c>
      <c r="F60" s="12">
        <v>104</v>
      </c>
      <c r="G60" s="12">
        <v>99</v>
      </c>
      <c r="H60" s="12">
        <v>47</v>
      </c>
    </row>
    <row r="61" spans="1:8" ht="14.25" x14ac:dyDescent="0.2">
      <c r="A61" s="9"/>
      <c r="B61" s="12"/>
      <c r="C61" s="208"/>
      <c r="D61" s="108"/>
      <c r="E61" s="12"/>
      <c r="F61" s="12"/>
      <c r="G61" s="12"/>
      <c r="H61" s="12"/>
    </row>
    <row r="62" spans="1:8" ht="14.25" customHeight="1" x14ac:dyDescent="0.2">
      <c r="A62" s="838" t="s">
        <v>1823</v>
      </c>
      <c r="B62" s="838"/>
      <c r="C62" s="838"/>
      <c r="D62" s="838"/>
      <c r="E62" s="838"/>
      <c r="F62" s="838"/>
      <c r="G62" s="838"/>
      <c r="H62" s="838"/>
    </row>
    <row r="63" spans="1:8" ht="14.25" customHeight="1" x14ac:dyDescent="0.2">
      <c r="A63" s="880"/>
      <c r="B63" s="880"/>
      <c r="C63" s="880"/>
      <c r="D63" s="880"/>
      <c r="E63" s="880"/>
      <c r="F63" s="880"/>
      <c r="G63" s="880"/>
      <c r="H63" s="880"/>
    </row>
    <row r="64" spans="1:8" ht="14.25" customHeight="1" x14ac:dyDescent="0.2"/>
    <row r="65" ht="14.25" customHeight="1" x14ac:dyDescent="0.2"/>
    <row r="66" ht="14.25" customHeight="1" x14ac:dyDescent="0.2"/>
    <row r="67" ht="14.25" customHeight="1" x14ac:dyDescent="0.2"/>
  </sheetData>
  <customSheetViews>
    <customSheetView guid="{F67F5823-51D5-4D47-B100-5B47C1E6BCB9}" showPageBreaks="1" fitToPage="1" printArea="1">
      <selection activeCell="A60" sqref="A60:XFD60"/>
      <pageMargins left="0.75" right="0.75" top="1" bottom="1" header="0.5" footer="0.5"/>
      <printOptions horizontalCentered="1"/>
      <pageSetup scale="75" firstPageNumber="33" orientation="portrait" horizontalDpi="4294967293" verticalDpi="300" r:id="rId1"/>
      <headerFooter alignWithMargins="0">
        <oddFooter>&amp;C&amp;P</oddFooter>
      </headerFooter>
    </customSheetView>
    <customSheetView guid="{9014CDA8-C3FC-41E6-A045-DAEFC55B82B1}" showPageBreaks="1" fitToPage="1" printArea="1">
      <selection activeCell="C44" sqref="C44"/>
      <pageMargins left="0.75" right="0.75" top="1" bottom="1" header="0.5" footer="0.5"/>
      <printOptions horizontalCentered="1"/>
      <pageSetup scale="76" firstPageNumber="33" orientation="portrait" horizontalDpi="4294967293" verticalDpi="300" r:id="rId2"/>
      <headerFooter alignWithMargins="0">
        <oddFooter>&amp;C&amp;P</oddFooter>
      </headerFooter>
    </customSheetView>
  </customSheetViews>
  <mergeCells count="9">
    <mergeCell ref="A63:H63"/>
    <mergeCell ref="A1:H1"/>
    <mergeCell ref="A3:H3"/>
    <mergeCell ref="A4:H4"/>
    <mergeCell ref="A35:H35"/>
    <mergeCell ref="A33:H33"/>
    <mergeCell ref="A5:H5"/>
    <mergeCell ref="A34:H34"/>
    <mergeCell ref="A62:H62"/>
  </mergeCells>
  <phoneticPr fontId="0" type="noConversion"/>
  <hyperlinks>
    <hyperlink ref="A62:H62" r:id="rId3" display="Source: Statistics Canada. Table  34-10-0066-01 - Building permits, by type of structure and type of work" xr:uid="{00000000-0004-0000-3400-000000000000}"/>
  </hyperlinks>
  <printOptions horizontalCentered="1"/>
  <pageMargins left="0.74803149606299202" right="0.74803149606299202" top="0.98425196850393704" bottom="0.98425196850393704" header="0.511811023622047" footer="0.511811023622047"/>
  <pageSetup scale="80" firstPageNumber="29" orientation="portrait" useFirstPageNumber="1" r:id="rId4"/>
  <headerFooter differentFirst="1" alignWithMargins="0"/>
  <legacyDrawingHF r:id="rId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tabColor indexed="14"/>
    <pageSetUpPr fitToPage="1"/>
  </sheetPr>
  <dimension ref="A1:S44"/>
  <sheetViews>
    <sheetView zoomScaleNormal="100" workbookViewId="0">
      <selection sqref="A1:M1"/>
    </sheetView>
  </sheetViews>
  <sheetFormatPr defaultRowHeight="12.75" x14ac:dyDescent="0.2"/>
  <cols>
    <col min="1" max="1" width="31.42578125" customWidth="1"/>
    <col min="2" max="2" width="11.28515625" bestFit="1" customWidth="1"/>
    <col min="3" max="3" width="11.7109375" bestFit="1" customWidth="1"/>
    <col min="4" max="4" width="11.28515625" bestFit="1" customWidth="1"/>
    <col min="5" max="6" width="11.7109375" bestFit="1" customWidth="1"/>
    <col min="7" max="7" width="11.42578125" bestFit="1" customWidth="1"/>
    <col min="8" max="8" width="10.140625" customWidth="1"/>
    <col min="9" max="9" width="2.28515625" customWidth="1"/>
    <col min="10" max="10" width="10.140625" customWidth="1"/>
    <col min="11" max="11" width="2.28515625" customWidth="1"/>
    <col min="12" max="12" width="10.140625" customWidth="1"/>
    <col min="13" max="13" width="2.28515625" customWidth="1"/>
  </cols>
  <sheetData>
    <row r="1" spans="1:19" ht="18" x14ac:dyDescent="0.25">
      <c r="A1" s="837" t="s">
        <v>733</v>
      </c>
      <c r="B1" s="837"/>
      <c r="C1" s="837"/>
      <c r="D1" s="837"/>
      <c r="E1" s="837"/>
      <c r="F1" s="837"/>
      <c r="G1" s="837"/>
      <c r="H1" s="837"/>
      <c r="I1" s="837"/>
      <c r="J1" s="837"/>
      <c r="K1" s="837"/>
      <c r="L1" s="837"/>
      <c r="M1" s="837"/>
    </row>
    <row r="2" spans="1:19" ht="18" x14ac:dyDescent="0.25">
      <c r="A2" s="43"/>
      <c r="B2" s="43"/>
      <c r="C2" s="43"/>
      <c r="D2" s="43"/>
      <c r="E2" s="2"/>
      <c r="F2" s="2"/>
      <c r="G2" s="2"/>
      <c r="H2" s="2"/>
      <c r="I2" s="2"/>
      <c r="J2" s="2"/>
      <c r="K2" s="2"/>
      <c r="L2" s="2"/>
    </row>
    <row r="3" spans="1:19" ht="18" x14ac:dyDescent="0.25">
      <c r="A3" s="837" t="s">
        <v>2613</v>
      </c>
      <c r="B3" s="837"/>
      <c r="C3" s="837"/>
      <c r="D3" s="837"/>
      <c r="E3" s="837"/>
      <c r="F3" s="837"/>
      <c r="G3" s="837"/>
      <c r="H3" s="837"/>
      <c r="I3" s="837"/>
      <c r="J3" s="837"/>
      <c r="K3" s="837"/>
      <c r="L3" s="837"/>
      <c r="M3" s="837"/>
    </row>
    <row r="4" spans="1:19" ht="18" x14ac:dyDescent="0.25">
      <c r="A4" s="837" t="s">
        <v>381</v>
      </c>
      <c r="B4" s="837"/>
      <c r="C4" s="837"/>
      <c r="D4" s="837"/>
      <c r="E4" s="837"/>
      <c r="F4" s="837"/>
      <c r="G4" s="837"/>
      <c r="H4" s="837"/>
      <c r="I4" s="837"/>
      <c r="J4" s="837"/>
      <c r="K4" s="837"/>
      <c r="L4" s="837"/>
      <c r="M4" s="837"/>
    </row>
    <row r="5" spans="1:19" ht="18" x14ac:dyDescent="0.25">
      <c r="A5" s="837" t="s">
        <v>1178</v>
      </c>
      <c r="B5" s="837"/>
      <c r="C5" s="837"/>
      <c r="D5" s="837"/>
      <c r="E5" s="837"/>
      <c r="F5" s="837"/>
      <c r="G5" s="837"/>
      <c r="H5" s="837"/>
      <c r="I5" s="837"/>
      <c r="J5" s="837"/>
      <c r="K5" s="837"/>
      <c r="L5" s="837"/>
      <c r="M5" s="837"/>
    </row>
    <row r="6" spans="1:19" ht="12.75" customHeight="1" x14ac:dyDescent="0.25">
      <c r="A6" s="14"/>
      <c r="B6" s="14"/>
      <c r="C6" s="14"/>
      <c r="D6" s="14"/>
      <c r="E6" s="14"/>
      <c r="F6" s="14"/>
      <c r="G6" s="14"/>
      <c r="H6" s="14"/>
      <c r="I6" s="14"/>
      <c r="J6" s="14"/>
      <c r="K6" s="14"/>
      <c r="L6" s="14"/>
    </row>
    <row r="8" spans="1:19" s="15" customFormat="1" ht="18.75" x14ac:dyDescent="0.25">
      <c r="B8" s="32" t="s">
        <v>1646</v>
      </c>
      <c r="C8" s="32" t="s">
        <v>1745</v>
      </c>
      <c r="D8" s="32" t="s">
        <v>1855</v>
      </c>
      <c r="E8" s="32" t="s">
        <v>2523</v>
      </c>
      <c r="F8" s="32" t="s">
        <v>2524</v>
      </c>
      <c r="G8" s="32" t="s">
        <v>2525</v>
      </c>
      <c r="H8" s="32" t="s">
        <v>2526</v>
      </c>
      <c r="I8" s="722" t="s">
        <v>1968</v>
      </c>
      <c r="J8" s="32" t="s">
        <v>2527</v>
      </c>
      <c r="K8" s="722" t="s">
        <v>1968</v>
      </c>
      <c r="L8" s="32" t="s">
        <v>2528</v>
      </c>
      <c r="M8" s="722" t="s">
        <v>1970</v>
      </c>
    </row>
    <row r="9" spans="1:19" ht="4.5" customHeight="1" thickBot="1" x14ac:dyDescent="0.25">
      <c r="A9" s="22"/>
      <c r="B9" s="22"/>
      <c r="C9" s="22"/>
      <c r="D9" s="22"/>
      <c r="E9" s="22"/>
      <c r="F9" s="22"/>
      <c r="G9" s="22"/>
      <c r="H9" s="22"/>
      <c r="I9" s="22"/>
      <c r="J9" s="22"/>
      <c r="K9" s="22"/>
      <c r="L9" s="22"/>
      <c r="M9" s="22"/>
    </row>
    <row r="10" spans="1:19" ht="4.5" customHeight="1" x14ac:dyDescent="0.2"/>
    <row r="11" spans="1:19" s="24" customFormat="1" ht="16.5" customHeight="1" x14ac:dyDescent="0.2">
      <c r="A11" s="24" t="s">
        <v>976</v>
      </c>
      <c r="B11" s="31">
        <v>33812</v>
      </c>
      <c r="C11" s="31">
        <v>39588</v>
      </c>
      <c r="D11" s="31">
        <v>43938</v>
      </c>
      <c r="E11" s="31">
        <v>42283</v>
      </c>
      <c r="F11" s="31">
        <v>44330</v>
      </c>
      <c r="G11" s="31">
        <v>49208</v>
      </c>
      <c r="H11" s="840">
        <v>61639</v>
      </c>
      <c r="I11" s="840"/>
      <c r="J11" s="840">
        <v>55521</v>
      </c>
      <c r="K11" s="840"/>
      <c r="L11" s="840">
        <v>51951</v>
      </c>
      <c r="M11" s="840"/>
      <c r="P11" s="31"/>
      <c r="Q11" s="31"/>
      <c r="R11" s="31"/>
      <c r="S11" s="31"/>
    </row>
    <row r="12" spans="1:19" s="24" customFormat="1" ht="14.25" x14ac:dyDescent="0.2">
      <c r="A12" s="24" t="s">
        <v>454</v>
      </c>
      <c r="B12" s="31">
        <v>250300</v>
      </c>
      <c r="C12" s="31">
        <v>244216</v>
      </c>
      <c r="D12" s="31">
        <v>229778</v>
      </c>
      <c r="E12" s="31">
        <v>234233</v>
      </c>
      <c r="F12" s="31">
        <v>252085</v>
      </c>
      <c r="G12" s="31">
        <v>218187</v>
      </c>
      <c r="H12" s="840">
        <v>350219</v>
      </c>
      <c r="I12" s="840"/>
      <c r="J12" s="840">
        <v>409136</v>
      </c>
      <c r="K12" s="840"/>
      <c r="L12" s="840">
        <v>392915</v>
      </c>
      <c r="M12" s="840"/>
      <c r="P12" s="31"/>
      <c r="Q12" s="31"/>
      <c r="R12" s="31"/>
      <c r="S12" s="31"/>
    </row>
    <row r="13" spans="1:19" s="24" customFormat="1" ht="14.25" x14ac:dyDescent="0.2">
      <c r="A13" s="24" t="s">
        <v>173</v>
      </c>
      <c r="B13" s="12">
        <v>10409</v>
      </c>
      <c r="C13" s="12">
        <v>7090</v>
      </c>
      <c r="D13" s="12">
        <v>9760</v>
      </c>
      <c r="E13" s="12">
        <v>12447</v>
      </c>
      <c r="F13" s="12">
        <v>15523</v>
      </c>
      <c r="G13" s="12">
        <v>18926</v>
      </c>
      <c r="H13" s="840">
        <v>27863</v>
      </c>
      <c r="I13" s="840"/>
      <c r="J13" s="840">
        <v>14107</v>
      </c>
      <c r="K13" s="840"/>
      <c r="L13" s="840">
        <v>14981</v>
      </c>
      <c r="M13" s="840"/>
      <c r="P13" s="31"/>
      <c r="Q13" s="31"/>
      <c r="R13" s="31"/>
      <c r="S13" s="31"/>
    </row>
    <row r="14" spans="1:19" s="24" customFormat="1" ht="17.25" customHeight="1" x14ac:dyDescent="0.2">
      <c r="A14" s="24" t="s">
        <v>977</v>
      </c>
      <c r="B14" s="31">
        <v>24264</v>
      </c>
      <c r="C14" s="31">
        <v>29063</v>
      </c>
      <c r="D14" s="31">
        <v>31033</v>
      </c>
      <c r="E14" s="31">
        <v>37207</v>
      </c>
      <c r="F14" s="31">
        <v>41781</v>
      </c>
      <c r="G14" s="31">
        <v>49304</v>
      </c>
      <c r="H14" s="840">
        <v>55701</v>
      </c>
      <c r="I14" s="840"/>
      <c r="J14" s="840">
        <v>62934</v>
      </c>
      <c r="K14" s="840"/>
      <c r="L14" s="840">
        <v>73064</v>
      </c>
      <c r="M14" s="840"/>
      <c r="P14" s="31"/>
      <c r="Q14" s="31"/>
      <c r="R14" s="31"/>
      <c r="S14" s="31"/>
    </row>
    <row r="15" spans="1:19" s="24" customFormat="1" ht="4.5" customHeight="1" x14ac:dyDescent="0.2">
      <c r="B15" s="92"/>
      <c r="C15" s="92"/>
      <c r="D15" s="92"/>
      <c r="E15" s="92"/>
      <c r="F15" s="92"/>
      <c r="G15" s="92"/>
      <c r="H15" s="92"/>
      <c r="I15" s="92"/>
      <c r="J15" s="92"/>
      <c r="K15" s="92"/>
      <c r="L15" s="92"/>
      <c r="M15" s="92"/>
      <c r="P15" s="31"/>
      <c r="Q15" s="31"/>
      <c r="R15" s="31"/>
      <c r="S15" s="31"/>
    </row>
    <row r="16" spans="1:19" s="28" customFormat="1" ht="15" x14ac:dyDescent="0.25">
      <c r="A16" s="28" t="s">
        <v>174</v>
      </c>
      <c r="B16" s="44">
        <v>318785</v>
      </c>
      <c r="C16" s="44">
        <v>319957</v>
      </c>
      <c r="D16" s="44">
        <v>314509</v>
      </c>
      <c r="E16" s="44">
        <v>326170</v>
      </c>
      <c r="F16" s="44">
        <v>353719</v>
      </c>
      <c r="G16" s="44">
        <v>335625</v>
      </c>
      <c r="H16" s="964">
        <v>495422</v>
      </c>
      <c r="I16" s="964"/>
      <c r="J16" s="964">
        <v>541698</v>
      </c>
      <c r="K16" s="964"/>
      <c r="L16" s="964">
        <v>532911</v>
      </c>
      <c r="M16" s="964"/>
      <c r="P16" s="31"/>
      <c r="Q16" s="31"/>
      <c r="R16" s="31"/>
      <c r="S16" s="31"/>
    </row>
    <row r="17" spans="1:19" s="24" customFormat="1" ht="12.75" customHeight="1" x14ac:dyDescent="0.2">
      <c r="B17" s="387"/>
      <c r="C17" s="387"/>
      <c r="D17" s="387"/>
      <c r="E17" s="387"/>
      <c r="F17" s="387"/>
      <c r="G17" s="387"/>
      <c r="H17" s="387"/>
      <c r="I17" s="387"/>
      <c r="J17" s="387"/>
      <c r="K17" s="387"/>
      <c r="L17" s="387"/>
      <c r="M17" s="387"/>
      <c r="P17" s="31"/>
      <c r="Q17" s="31"/>
      <c r="R17" s="31"/>
      <c r="S17" s="31"/>
    </row>
    <row r="18" spans="1:19" s="24" customFormat="1" ht="14.25" x14ac:dyDescent="0.2">
      <c r="A18" s="24" t="s">
        <v>175</v>
      </c>
      <c r="B18" s="31">
        <v>29353</v>
      </c>
      <c r="C18" s="31">
        <v>30541</v>
      </c>
      <c r="D18" s="31">
        <v>31770</v>
      </c>
      <c r="E18" s="31">
        <v>32640</v>
      </c>
      <c r="F18" s="31">
        <v>31324</v>
      </c>
      <c r="G18" s="31">
        <v>31617</v>
      </c>
      <c r="H18" s="840">
        <v>39086</v>
      </c>
      <c r="I18" s="840"/>
      <c r="J18" s="840">
        <v>48484</v>
      </c>
      <c r="K18" s="840"/>
      <c r="L18" s="840">
        <v>54025</v>
      </c>
      <c r="M18" s="840"/>
      <c r="P18" s="31"/>
      <c r="Q18" s="31"/>
      <c r="R18" s="31"/>
      <c r="S18" s="31"/>
    </row>
    <row r="19" spans="1:19" s="24" customFormat="1" ht="14.25" x14ac:dyDescent="0.2">
      <c r="A19" s="24" t="s">
        <v>703</v>
      </c>
      <c r="B19" s="31">
        <v>9425</v>
      </c>
      <c r="C19" s="31">
        <v>9481</v>
      </c>
      <c r="D19" s="31">
        <v>9789</v>
      </c>
      <c r="E19" s="31">
        <v>11705</v>
      </c>
      <c r="F19" s="31">
        <v>9406</v>
      </c>
      <c r="G19" s="31">
        <v>15926</v>
      </c>
      <c r="H19" s="840">
        <v>14977</v>
      </c>
      <c r="I19" s="840"/>
      <c r="J19" s="840">
        <v>10828</v>
      </c>
      <c r="K19" s="840"/>
      <c r="L19" s="840">
        <v>14268</v>
      </c>
      <c r="M19" s="840"/>
      <c r="P19" s="31"/>
      <c r="Q19" s="31"/>
      <c r="R19" s="31"/>
      <c r="S19" s="31"/>
    </row>
    <row r="20" spans="1:19" s="24" customFormat="1" ht="14.25" x14ac:dyDescent="0.2">
      <c r="A20" s="24" t="s">
        <v>584</v>
      </c>
      <c r="B20" s="31">
        <v>80369</v>
      </c>
      <c r="C20" s="31">
        <v>85662</v>
      </c>
      <c r="D20" s="31">
        <v>87128</v>
      </c>
      <c r="E20" s="31">
        <v>88635</v>
      </c>
      <c r="F20" s="31">
        <v>90956</v>
      </c>
      <c r="G20" s="31">
        <v>95840</v>
      </c>
      <c r="H20" s="840">
        <v>107187</v>
      </c>
      <c r="I20" s="840"/>
      <c r="J20" s="840">
        <v>109544</v>
      </c>
      <c r="K20" s="840"/>
      <c r="L20" s="840">
        <v>117975</v>
      </c>
      <c r="M20" s="840"/>
    </row>
    <row r="21" spans="1:19" s="24" customFormat="1" ht="14.25" x14ac:dyDescent="0.2">
      <c r="A21" s="24" t="s">
        <v>585</v>
      </c>
      <c r="B21" s="31">
        <v>5710</v>
      </c>
      <c r="C21" s="31">
        <v>5788</v>
      </c>
      <c r="D21" s="31">
        <v>6063</v>
      </c>
      <c r="E21" s="31">
        <v>6532</v>
      </c>
      <c r="F21" s="31">
        <v>6392</v>
      </c>
      <c r="G21" s="31">
        <v>7408</v>
      </c>
      <c r="H21" s="840">
        <v>8421</v>
      </c>
      <c r="I21" s="840"/>
      <c r="J21" s="840">
        <v>8632</v>
      </c>
      <c r="K21" s="840"/>
      <c r="L21" s="840">
        <v>9045</v>
      </c>
      <c r="M21" s="840"/>
    </row>
    <row r="22" spans="1:19" s="24" customFormat="1" ht="14.25" x14ac:dyDescent="0.2">
      <c r="A22" s="24" t="s">
        <v>489</v>
      </c>
      <c r="B22" s="31">
        <v>17764</v>
      </c>
      <c r="C22" s="31">
        <v>16066</v>
      </c>
      <c r="D22" s="31">
        <v>16460</v>
      </c>
      <c r="E22" s="31">
        <v>12933</v>
      </c>
      <c r="F22" s="31">
        <v>12841</v>
      </c>
      <c r="G22" s="31">
        <v>14241</v>
      </c>
      <c r="H22" s="840">
        <v>16580</v>
      </c>
      <c r="I22" s="840"/>
      <c r="J22" s="840">
        <v>17552</v>
      </c>
      <c r="K22" s="840"/>
      <c r="L22" s="840">
        <v>17709</v>
      </c>
      <c r="M22" s="840"/>
    </row>
    <row r="23" spans="1:19" s="24" customFormat="1" ht="5.25" customHeight="1" x14ac:dyDescent="0.2">
      <c r="B23" s="92"/>
      <c r="C23" s="92"/>
      <c r="D23" s="92"/>
      <c r="E23" s="92"/>
      <c r="F23" s="92"/>
      <c r="G23" s="92"/>
      <c r="H23" s="92"/>
      <c r="I23" s="92"/>
      <c r="J23" s="92"/>
      <c r="K23" s="92"/>
      <c r="L23" s="92"/>
      <c r="M23" s="92"/>
    </row>
    <row r="24" spans="1:19" s="28" customFormat="1" ht="15" x14ac:dyDescent="0.25">
      <c r="A24" s="28" t="s">
        <v>948</v>
      </c>
      <c r="B24" s="44">
        <v>142621</v>
      </c>
      <c r="C24" s="44">
        <v>147538</v>
      </c>
      <c r="D24" s="44">
        <v>151210</v>
      </c>
      <c r="E24" s="44">
        <v>152445</v>
      </c>
      <c r="F24" s="44">
        <v>150919</v>
      </c>
      <c r="G24" s="44">
        <v>165032</v>
      </c>
      <c r="H24" s="964">
        <v>186251</v>
      </c>
      <c r="I24" s="964"/>
      <c r="J24" s="964">
        <v>195040</v>
      </c>
      <c r="K24" s="964"/>
      <c r="L24" s="964">
        <v>213022</v>
      </c>
      <c r="M24" s="964"/>
    </row>
    <row r="25" spans="1:19" s="24" customFormat="1" ht="12.75" customHeight="1" x14ac:dyDescent="0.2">
      <c r="B25" s="31"/>
      <c r="C25" s="31"/>
      <c r="D25" s="31"/>
      <c r="E25" s="31"/>
      <c r="F25" s="31"/>
      <c r="G25" s="31"/>
      <c r="H25" s="31"/>
      <c r="I25" s="31"/>
      <c r="J25" s="31"/>
      <c r="K25" s="31"/>
      <c r="L25" s="31"/>
      <c r="M25" s="31"/>
    </row>
    <row r="26" spans="1:19" s="102" customFormat="1" ht="14.25" x14ac:dyDescent="0.2">
      <c r="A26" s="24" t="s">
        <v>337</v>
      </c>
      <c r="B26" s="388">
        <v>14001</v>
      </c>
      <c r="C26" s="388">
        <v>22216</v>
      </c>
      <c r="D26" s="388">
        <v>35204</v>
      </c>
      <c r="E26" s="388">
        <v>41739</v>
      </c>
      <c r="F26" s="388">
        <v>45267</v>
      </c>
      <c r="G26" s="388">
        <v>18657</v>
      </c>
      <c r="H26" s="840">
        <v>38323</v>
      </c>
      <c r="I26" s="840"/>
      <c r="J26" s="840">
        <v>38841</v>
      </c>
      <c r="K26" s="840"/>
      <c r="L26" s="840">
        <v>62422</v>
      </c>
      <c r="M26" s="840"/>
    </row>
    <row r="27" spans="1:19" s="102" customFormat="1" ht="14.25" x14ac:dyDescent="0.2">
      <c r="A27" s="24" t="s">
        <v>1848</v>
      </c>
      <c r="B27" s="388">
        <v>2398</v>
      </c>
      <c r="C27" s="388">
        <v>2266</v>
      </c>
      <c r="D27" s="388">
        <v>2775</v>
      </c>
      <c r="E27" s="388">
        <v>1984</v>
      </c>
      <c r="F27" s="388">
        <v>1965</v>
      </c>
      <c r="G27" s="388">
        <v>2173</v>
      </c>
      <c r="H27" s="840">
        <v>2029</v>
      </c>
      <c r="I27" s="840"/>
      <c r="J27" s="840">
        <v>2044</v>
      </c>
      <c r="K27" s="840"/>
      <c r="L27" s="840">
        <v>2017</v>
      </c>
      <c r="M27" s="840"/>
    </row>
    <row r="28" spans="1:19" s="102" customFormat="1" ht="14.25" x14ac:dyDescent="0.2">
      <c r="A28" s="24" t="s">
        <v>1847</v>
      </c>
      <c r="B28" s="389">
        <v>5288</v>
      </c>
      <c r="C28" s="389">
        <v>5869</v>
      </c>
      <c r="D28" s="389">
        <v>3205</v>
      </c>
      <c r="E28" s="389">
        <v>2070</v>
      </c>
      <c r="F28" s="389">
        <v>3960</v>
      </c>
      <c r="G28" s="389">
        <v>1595</v>
      </c>
      <c r="H28" s="840">
        <v>6362</v>
      </c>
      <c r="I28" s="840"/>
      <c r="J28" s="840">
        <v>6114</v>
      </c>
      <c r="K28" s="840"/>
      <c r="L28" s="840">
        <v>5382</v>
      </c>
      <c r="M28" s="840"/>
    </row>
    <row r="29" spans="1:19" s="102" customFormat="1" ht="14.25" customHeight="1" x14ac:dyDescent="0.2">
      <c r="A29" s="24" t="s">
        <v>843</v>
      </c>
      <c r="B29" s="31">
        <v>124</v>
      </c>
      <c r="C29" s="31">
        <v>363</v>
      </c>
      <c r="D29" s="31">
        <v>313</v>
      </c>
      <c r="E29" s="31">
        <v>19523</v>
      </c>
      <c r="F29" s="31">
        <v>752</v>
      </c>
      <c r="G29" s="31">
        <v>9026</v>
      </c>
      <c r="H29" s="840">
        <v>28015</v>
      </c>
      <c r="I29" s="840"/>
      <c r="J29" s="840">
        <v>22534</v>
      </c>
      <c r="K29" s="840"/>
      <c r="L29" s="840">
        <v>13414</v>
      </c>
      <c r="M29" s="840"/>
    </row>
    <row r="30" spans="1:19" s="24" customFormat="1" ht="4.5" customHeight="1" x14ac:dyDescent="0.2">
      <c r="B30" s="92"/>
      <c r="C30" s="92"/>
      <c r="D30" s="92"/>
      <c r="E30" s="92"/>
      <c r="F30" s="92"/>
      <c r="G30" s="92"/>
      <c r="H30" s="92"/>
      <c r="I30" s="92"/>
      <c r="J30" s="92"/>
      <c r="K30" s="92"/>
      <c r="L30" s="92"/>
      <c r="M30" s="92"/>
    </row>
    <row r="31" spans="1:19" s="28" customFormat="1" ht="15" x14ac:dyDescent="0.25">
      <c r="A31" s="28" t="s">
        <v>949</v>
      </c>
      <c r="B31" s="44">
        <v>21811</v>
      </c>
      <c r="C31" s="44">
        <v>30714</v>
      </c>
      <c r="D31" s="44">
        <v>41497</v>
      </c>
      <c r="E31" s="44">
        <v>65316</v>
      </c>
      <c r="F31" s="44">
        <v>51944</v>
      </c>
      <c r="G31" s="44">
        <v>31451</v>
      </c>
      <c r="H31" s="964">
        <v>74729</v>
      </c>
      <c r="I31" s="964"/>
      <c r="J31" s="964">
        <v>69533</v>
      </c>
      <c r="K31" s="964"/>
      <c r="L31" s="964">
        <v>83235</v>
      </c>
      <c r="M31" s="964"/>
    </row>
    <row r="32" spans="1:19" s="24" customFormat="1" ht="4.5" customHeight="1" thickBot="1" x14ac:dyDescent="0.25">
      <c r="B32" s="197"/>
      <c r="C32" s="197"/>
      <c r="D32" s="197"/>
      <c r="E32" s="197"/>
      <c r="F32" s="197"/>
      <c r="G32" s="197"/>
      <c r="H32" s="197"/>
      <c r="I32" s="197"/>
      <c r="J32" s="197"/>
      <c r="K32" s="197"/>
      <c r="L32" s="197"/>
      <c r="M32" s="197"/>
    </row>
    <row r="33" spans="1:13" s="28" customFormat="1" ht="15" x14ac:dyDescent="0.25">
      <c r="A33" s="28" t="s">
        <v>178</v>
      </c>
      <c r="B33" s="44">
        <v>483217</v>
      </c>
      <c r="C33" s="44">
        <v>498209</v>
      </c>
      <c r="D33" s="44">
        <v>507217</v>
      </c>
      <c r="E33" s="44">
        <v>543932</v>
      </c>
      <c r="F33" s="44">
        <v>556583</v>
      </c>
      <c r="G33" s="44">
        <v>532108</v>
      </c>
      <c r="H33" s="965">
        <v>756402</v>
      </c>
      <c r="I33" s="965"/>
      <c r="J33" s="965">
        <v>806271</v>
      </c>
      <c r="K33" s="965"/>
      <c r="L33" s="965">
        <v>829168</v>
      </c>
      <c r="M33" s="965"/>
    </row>
    <row r="34" spans="1:13" s="37" customFormat="1" ht="12" x14ac:dyDescent="0.2">
      <c r="A34" s="37" t="s">
        <v>493</v>
      </c>
      <c r="B34" s="153">
        <v>1.1424169926678607</v>
      </c>
      <c r="C34" s="153">
        <v>3.1025398526955739</v>
      </c>
      <c r="D34" s="153">
        <v>1.8080765301309309</v>
      </c>
      <c r="E34" s="153">
        <v>7.2385192136698917</v>
      </c>
      <c r="F34" s="153">
        <v>2.3258422008633373</v>
      </c>
      <c r="G34" s="153">
        <v>-4.3973675085297259</v>
      </c>
      <c r="H34" s="859">
        <v>42.151969149120092</v>
      </c>
      <c r="I34" s="859"/>
      <c r="J34" s="859">
        <v>6.5929228108862814</v>
      </c>
      <c r="K34" s="859"/>
      <c r="L34" s="859">
        <v>2.8398640159450039</v>
      </c>
      <c r="M34" s="859"/>
    </row>
    <row r="36" spans="1:13" ht="14.25" x14ac:dyDescent="0.2">
      <c r="A36" s="24" t="s">
        <v>1130</v>
      </c>
      <c r="B36" s="24"/>
      <c r="C36" s="24"/>
      <c r="D36" s="24"/>
      <c r="E36" s="109"/>
      <c r="F36" s="109"/>
      <c r="G36" s="109"/>
      <c r="H36" s="109"/>
      <c r="I36" s="109"/>
      <c r="J36" s="109"/>
      <c r="K36" s="109"/>
      <c r="L36" s="42"/>
    </row>
    <row r="37" spans="1:13" s="128" customFormat="1" ht="14.25" x14ac:dyDescent="0.2"/>
    <row r="38" spans="1:13" ht="14.25" x14ac:dyDescent="0.2">
      <c r="A38" s="128" t="s">
        <v>921</v>
      </c>
      <c r="B38" s="128"/>
      <c r="C38" s="128"/>
      <c r="D38" s="128"/>
    </row>
    <row r="39" spans="1:13" ht="14.25" x14ac:dyDescent="0.2">
      <c r="A39" s="128"/>
      <c r="B39" s="128"/>
      <c r="C39" s="128"/>
      <c r="D39" s="128"/>
    </row>
    <row r="40" spans="1:13" ht="14.25" x14ac:dyDescent="0.2">
      <c r="A40" s="128" t="s">
        <v>922</v>
      </c>
      <c r="B40" s="128"/>
      <c r="C40" s="128"/>
      <c r="D40" s="128"/>
    </row>
    <row r="41" spans="1:13" ht="14.25" x14ac:dyDescent="0.2">
      <c r="A41" s="128"/>
      <c r="B41" s="128"/>
      <c r="C41" s="128"/>
      <c r="D41" s="128"/>
    </row>
    <row r="42" spans="1:13" ht="14.25" x14ac:dyDescent="0.2">
      <c r="A42" s="128" t="s">
        <v>923</v>
      </c>
      <c r="B42" s="128"/>
      <c r="C42" s="128"/>
      <c r="D42" s="128"/>
    </row>
    <row r="43" spans="1:13" ht="14.25" x14ac:dyDescent="0.2">
      <c r="A43" s="128"/>
      <c r="B43" s="128"/>
      <c r="C43" s="128"/>
      <c r="D43" s="128"/>
    </row>
    <row r="44" spans="1:13" ht="14.25" x14ac:dyDescent="0.2">
      <c r="A44" s="838" t="s">
        <v>1849</v>
      </c>
      <c r="B44" s="838"/>
      <c r="C44" s="838"/>
      <c r="D44" s="838"/>
      <c r="E44" s="838"/>
    </row>
  </sheetData>
  <customSheetViews>
    <customSheetView guid="{F67F5823-51D5-4D47-B100-5B47C1E6BCB9}" showPageBreaks="1" fitToPage="1" printArea="1" topLeftCell="A28">
      <selection activeCell="A48" sqref="A48:J48"/>
      <pageMargins left="0.75" right="0.75" top="1" bottom="1" header="0.5" footer="0.5"/>
      <printOptions horizontalCentered="1"/>
      <pageSetup scale="67" firstPageNumber="33" orientation="portrait" verticalDpi="300" r:id="rId1"/>
      <headerFooter alignWithMargins="0">
        <oddFooter>&amp;C&amp;P</oddFooter>
      </headerFooter>
    </customSheetView>
    <customSheetView guid="{9014CDA8-C3FC-41E6-A045-DAEFC55B82B1}" showPageBreaks="1" fitToPage="1" printArea="1" topLeftCell="A10">
      <selection activeCell="B19" sqref="B19"/>
      <pageMargins left="0.75" right="0.75" top="1" bottom="1" header="0.5" footer="0.5"/>
      <printOptions horizontalCentered="1"/>
      <pageSetup scale="67" firstPageNumber="33" orientation="portrait" verticalDpi="300" r:id="rId2"/>
      <headerFooter alignWithMargins="0">
        <oddFooter>&amp;C&amp;P</oddFooter>
      </headerFooter>
    </customSheetView>
  </customSheetViews>
  <mergeCells count="59">
    <mergeCell ref="A44:E44"/>
    <mergeCell ref="H11:I11"/>
    <mergeCell ref="H12:I12"/>
    <mergeCell ref="H13:I13"/>
    <mergeCell ref="H14:I14"/>
    <mergeCell ref="H16:I16"/>
    <mergeCell ref="H18:I18"/>
    <mergeCell ref="H19:I19"/>
    <mergeCell ref="H20:I20"/>
    <mergeCell ref="H21:I21"/>
    <mergeCell ref="H22:I22"/>
    <mergeCell ref="H26:I26"/>
    <mergeCell ref="H27:I27"/>
    <mergeCell ref="H28:I28"/>
    <mergeCell ref="H29:I29"/>
    <mergeCell ref="H24:I24"/>
    <mergeCell ref="H31:I31"/>
    <mergeCell ref="H33:I33"/>
    <mergeCell ref="H34:I34"/>
    <mergeCell ref="J11:K11"/>
    <mergeCell ref="J12:K12"/>
    <mergeCell ref="J13:K13"/>
    <mergeCell ref="J14:K14"/>
    <mergeCell ref="J16:K16"/>
    <mergeCell ref="J18:K18"/>
    <mergeCell ref="J19:K19"/>
    <mergeCell ref="J20:K20"/>
    <mergeCell ref="J21:K21"/>
    <mergeCell ref="J22:K22"/>
    <mergeCell ref="J24:K24"/>
    <mergeCell ref="J26:K26"/>
    <mergeCell ref="J27:K27"/>
    <mergeCell ref="J28:K28"/>
    <mergeCell ref="L20:M20"/>
    <mergeCell ref="L21:M21"/>
    <mergeCell ref="L22:M22"/>
    <mergeCell ref="L24:M24"/>
    <mergeCell ref="L26:M26"/>
    <mergeCell ref="L13:M13"/>
    <mergeCell ref="L14:M14"/>
    <mergeCell ref="L16:M16"/>
    <mergeCell ref="L18:M18"/>
    <mergeCell ref="L19:M19"/>
    <mergeCell ref="L34:M34"/>
    <mergeCell ref="A1:M1"/>
    <mergeCell ref="A3:M3"/>
    <mergeCell ref="A4:M4"/>
    <mergeCell ref="A5:M5"/>
    <mergeCell ref="L27:M27"/>
    <mergeCell ref="L28:M28"/>
    <mergeCell ref="L29:M29"/>
    <mergeCell ref="L31:M31"/>
    <mergeCell ref="L33:M33"/>
    <mergeCell ref="J29:K29"/>
    <mergeCell ref="J31:K31"/>
    <mergeCell ref="J33:K33"/>
    <mergeCell ref="J34:K34"/>
    <mergeCell ref="L11:M11"/>
    <mergeCell ref="L12:M12"/>
  </mergeCells>
  <phoneticPr fontId="0" type="noConversion"/>
  <hyperlinks>
    <hyperlink ref="A44" r:id="rId3" display="Source: Statistics Canada. Table 002-0001 - Farm cash receipts, annual (dollars)" xr:uid="{00000000-0004-0000-3500-000000000000}"/>
    <hyperlink ref="A44:E44" r:id="rId4" display="Source: Statistics Canada. Table  32-10-0045-01 - Farm cash receipts, annual" xr:uid="{00000000-0004-0000-3500-000001000000}"/>
  </hyperlinks>
  <printOptions horizontalCentered="1"/>
  <pageMargins left="0.74803149606299202" right="0.74803149606299202" top="0.98425196850393704" bottom="0.98425196850393704" header="0.511811023622047" footer="0.511811023622047"/>
  <pageSetup scale="65" firstPageNumber="29" orientation="portrait" useFirstPageNumber="1" r:id="rId5"/>
  <headerFooter differentFirst="1" alignWithMargins="0"/>
  <legacyDrawingHF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6">
    <tabColor indexed="33"/>
    <pageSetUpPr fitToPage="1"/>
  </sheetPr>
  <dimension ref="A1:AA62"/>
  <sheetViews>
    <sheetView zoomScaleNormal="100" workbookViewId="0">
      <selection sqref="A1:O1"/>
    </sheetView>
  </sheetViews>
  <sheetFormatPr defaultRowHeight="12.75" x14ac:dyDescent="0.2"/>
  <cols>
    <col min="1" max="1" width="30" customWidth="1"/>
    <col min="2" max="2" width="9.85546875" bestFit="1" customWidth="1"/>
    <col min="3" max="3" width="9.28515625" bestFit="1" customWidth="1"/>
    <col min="4" max="4" width="10.85546875" bestFit="1" customWidth="1"/>
    <col min="5" max="5" width="9.28515625" bestFit="1" customWidth="1"/>
    <col min="6" max="6" width="7.7109375" customWidth="1"/>
    <col min="7" max="7" width="2.28515625" customWidth="1"/>
    <col min="8" max="8" width="7.7109375" customWidth="1"/>
    <col min="9" max="9" width="2.28515625" customWidth="1"/>
    <col min="10" max="10" width="7.7109375" customWidth="1"/>
    <col min="11" max="11" width="2.28515625" customWidth="1"/>
    <col min="12" max="12" width="7.7109375" customWidth="1"/>
    <col min="13" max="13" width="2.28515625" customWidth="1"/>
    <col min="14" max="14" width="7.7109375" customWidth="1"/>
    <col min="15" max="15" width="2.28515625" customWidth="1"/>
  </cols>
  <sheetData>
    <row r="1" spans="1:27" ht="18" x14ac:dyDescent="0.25">
      <c r="A1" s="837" t="s">
        <v>645</v>
      </c>
      <c r="B1" s="837"/>
      <c r="C1" s="837"/>
      <c r="D1" s="837"/>
      <c r="E1" s="837"/>
      <c r="F1" s="837"/>
      <c r="G1" s="837"/>
      <c r="H1" s="837"/>
      <c r="I1" s="837"/>
      <c r="J1" s="837"/>
      <c r="K1" s="837"/>
      <c r="L1" s="837"/>
      <c r="M1" s="837"/>
      <c r="N1" s="837"/>
      <c r="O1" s="837"/>
    </row>
    <row r="2" spans="1:27" ht="18" x14ac:dyDescent="0.25">
      <c r="A2" s="25"/>
    </row>
    <row r="3" spans="1:27" ht="18" x14ac:dyDescent="0.25">
      <c r="A3" s="837" t="s">
        <v>813</v>
      </c>
      <c r="B3" s="837"/>
      <c r="C3" s="837"/>
      <c r="D3" s="837"/>
      <c r="E3" s="837"/>
      <c r="F3" s="837"/>
      <c r="G3" s="837"/>
      <c r="H3" s="837"/>
      <c r="I3" s="837"/>
      <c r="J3" s="837"/>
      <c r="K3" s="837"/>
      <c r="L3" s="837"/>
      <c r="M3" s="837"/>
      <c r="N3" s="837"/>
      <c r="O3" s="837"/>
    </row>
    <row r="4" spans="1:27" ht="18" x14ac:dyDescent="0.25">
      <c r="A4" s="837" t="s">
        <v>2614</v>
      </c>
      <c r="B4" s="837"/>
      <c r="C4" s="837"/>
      <c r="D4" s="837"/>
      <c r="E4" s="837"/>
      <c r="F4" s="837"/>
      <c r="G4" s="837"/>
      <c r="H4" s="837"/>
      <c r="I4" s="837"/>
      <c r="J4" s="837"/>
      <c r="K4" s="837"/>
      <c r="L4" s="837"/>
      <c r="M4" s="837"/>
      <c r="N4" s="837"/>
      <c r="O4" s="837"/>
    </row>
    <row r="5" spans="1:27" ht="18" x14ac:dyDescent="0.25">
      <c r="A5" s="837" t="s">
        <v>381</v>
      </c>
      <c r="B5" s="837"/>
      <c r="C5" s="837"/>
      <c r="D5" s="837"/>
      <c r="E5" s="837"/>
      <c r="F5" s="837"/>
      <c r="G5" s="837"/>
      <c r="H5" s="837"/>
      <c r="I5" s="837"/>
      <c r="J5" s="837"/>
      <c r="K5" s="837"/>
      <c r="L5" s="837"/>
      <c r="M5" s="837"/>
      <c r="N5" s="837"/>
      <c r="O5" s="837"/>
    </row>
    <row r="6" spans="1:27" ht="18" x14ac:dyDescent="0.25">
      <c r="A6" s="837" t="s">
        <v>1178</v>
      </c>
      <c r="B6" s="837"/>
      <c r="C6" s="837"/>
      <c r="D6" s="837"/>
      <c r="E6" s="837"/>
      <c r="F6" s="837"/>
      <c r="G6" s="837"/>
      <c r="H6" s="837"/>
      <c r="I6" s="837"/>
      <c r="J6" s="837"/>
      <c r="K6" s="837"/>
      <c r="L6" s="837"/>
      <c r="M6" s="837"/>
      <c r="N6" s="837"/>
      <c r="O6" s="837"/>
    </row>
    <row r="7" spans="1:27" ht="12.75" customHeight="1" x14ac:dyDescent="0.25">
      <c r="A7" s="14"/>
      <c r="B7" s="14"/>
      <c r="C7" s="14"/>
      <c r="D7" s="14"/>
      <c r="E7" s="14"/>
      <c r="F7" s="14"/>
      <c r="G7" s="14"/>
      <c r="H7" s="14"/>
      <c r="I7" s="14"/>
      <c r="J7" s="14"/>
      <c r="K7" s="14"/>
    </row>
    <row r="8" spans="1:27" x14ac:dyDescent="0.2">
      <c r="O8" s="138"/>
    </row>
    <row r="9" spans="1:27" s="15" customFormat="1" ht="18.75" x14ac:dyDescent="0.25">
      <c r="A9" s="10"/>
      <c r="B9" s="32" t="s">
        <v>1646</v>
      </c>
      <c r="C9" s="32" t="s">
        <v>1745</v>
      </c>
      <c r="D9" s="32" t="s">
        <v>1855</v>
      </c>
      <c r="E9" s="32" t="s">
        <v>2523</v>
      </c>
      <c r="F9" s="32" t="s">
        <v>2524</v>
      </c>
      <c r="G9" s="722" t="s">
        <v>1968</v>
      </c>
      <c r="H9" s="32" t="s">
        <v>2525</v>
      </c>
      <c r="I9" s="722" t="s">
        <v>1968</v>
      </c>
      <c r="J9" s="32" t="s">
        <v>2526</v>
      </c>
      <c r="K9" s="722" t="s">
        <v>1968</v>
      </c>
      <c r="L9" s="32" t="s">
        <v>2527</v>
      </c>
      <c r="M9" s="722" t="s">
        <v>1968</v>
      </c>
      <c r="N9" s="32" t="s">
        <v>2528</v>
      </c>
      <c r="O9" s="722" t="s">
        <v>1970</v>
      </c>
    </row>
    <row r="10" spans="1:27" ht="4.5" customHeight="1" thickBot="1" x14ac:dyDescent="0.25">
      <c r="A10" s="16"/>
      <c r="B10" s="17"/>
      <c r="C10" s="17"/>
      <c r="D10" s="17"/>
      <c r="E10" s="17"/>
      <c r="F10" s="17"/>
      <c r="G10" s="17"/>
      <c r="H10" s="17"/>
      <c r="I10" s="17"/>
      <c r="J10" s="17"/>
      <c r="K10" s="17"/>
      <c r="L10" s="17"/>
      <c r="M10" s="17"/>
      <c r="N10" s="17"/>
      <c r="O10" s="17"/>
    </row>
    <row r="11" spans="1:27" ht="4.5" customHeight="1" x14ac:dyDescent="0.2">
      <c r="A11" s="2"/>
    </row>
    <row r="12" spans="1:27" ht="14.25" x14ac:dyDescent="0.2">
      <c r="A12" s="9" t="s">
        <v>169</v>
      </c>
      <c r="B12" s="133">
        <v>483217</v>
      </c>
      <c r="C12" s="133">
        <v>498209</v>
      </c>
      <c r="D12" s="133">
        <v>507217</v>
      </c>
      <c r="E12" s="133">
        <v>543932</v>
      </c>
      <c r="F12" s="967">
        <v>556583</v>
      </c>
      <c r="G12" s="967"/>
      <c r="H12" s="967">
        <v>532108</v>
      </c>
      <c r="I12" s="967"/>
      <c r="J12" s="967">
        <v>756402</v>
      </c>
      <c r="K12" s="967"/>
      <c r="L12" s="967">
        <v>806271</v>
      </c>
      <c r="M12" s="967"/>
      <c r="N12" s="967">
        <v>829168</v>
      </c>
      <c r="O12" s="967"/>
    </row>
    <row r="13" spans="1:27" ht="14.25" x14ac:dyDescent="0.2">
      <c r="A13" s="9" t="s">
        <v>2254</v>
      </c>
      <c r="B13" s="133">
        <v>393054</v>
      </c>
      <c r="C13" s="133">
        <v>400589</v>
      </c>
      <c r="D13" s="133">
        <v>421673</v>
      </c>
      <c r="E13" s="133">
        <v>443056</v>
      </c>
      <c r="F13" s="967">
        <v>457826</v>
      </c>
      <c r="G13" s="967"/>
      <c r="H13" s="967">
        <v>488526</v>
      </c>
      <c r="I13" s="967"/>
      <c r="J13" s="967">
        <v>588536</v>
      </c>
      <c r="K13" s="967"/>
      <c r="L13" s="967">
        <v>626693</v>
      </c>
      <c r="M13" s="967"/>
      <c r="N13" s="967">
        <v>647755</v>
      </c>
      <c r="O13" s="967"/>
    </row>
    <row r="14" spans="1:27" ht="4.5" customHeight="1" x14ac:dyDescent="0.2">
      <c r="A14" s="9"/>
      <c r="B14" s="349"/>
      <c r="C14" s="349"/>
      <c r="D14" s="349"/>
      <c r="E14" s="349"/>
      <c r="F14" s="349"/>
      <c r="G14" s="349"/>
      <c r="H14" s="349"/>
      <c r="I14" s="349"/>
      <c r="J14" s="349"/>
      <c r="K14" s="349"/>
      <c r="L14" s="349"/>
      <c r="M14" s="349"/>
      <c r="N14" s="349"/>
      <c r="O14" s="349"/>
    </row>
    <row r="15" spans="1:27" ht="4.5" customHeight="1" x14ac:dyDescent="0.2">
      <c r="A15" s="9"/>
      <c r="B15" s="133"/>
      <c r="C15" s="133"/>
      <c r="D15" s="133"/>
      <c r="E15" s="133"/>
      <c r="F15" s="133"/>
      <c r="G15" s="133"/>
      <c r="H15" s="133"/>
      <c r="I15" s="133"/>
      <c r="J15" s="133"/>
      <c r="K15" s="133"/>
      <c r="L15" s="133"/>
      <c r="M15" s="133"/>
      <c r="N15" s="133"/>
      <c r="O15" s="133"/>
    </row>
    <row r="16" spans="1:27" ht="14.25" customHeight="1" x14ac:dyDescent="0.2">
      <c r="A16" s="9" t="s">
        <v>2253</v>
      </c>
      <c r="B16" s="133">
        <v>90163</v>
      </c>
      <c r="C16" s="133">
        <v>97620</v>
      </c>
      <c r="D16" s="133">
        <v>85543</v>
      </c>
      <c r="E16" s="133">
        <v>100876</v>
      </c>
      <c r="F16" s="967">
        <v>98757</v>
      </c>
      <c r="G16" s="967"/>
      <c r="H16" s="967">
        <v>43582</v>
      </c>
      <c r="I16" s="967"/>
      <c r="J16" s="967">
        <v>167867</v>
      </c>
      <c r="K16" s="967"/>
      <c r="L16" s="967">
        <v>179578</v>
      </c>
      <c r="M16" s="967"/>
      <c r="N16" s="967">
        <v>181413</v>
      </c>
      <c r="O16" s="967"/>
      <c r="Q16" s="42"/>
      <c r="R16" s="42"/>
      <c r="S16" s="42"/>
      <c r="T16" s="42"/>
      <c r="U16" s="42"/>
      <c r="V16" s="42"/>
      <c r="W16" s="42"/>
      <c r="X16" s="42"/>
      <c r="Y16" s="42"/>
      <c r="Z16" s="42"/>
      <c r="AA16" s="42"/>
    </row>
    <row r="17" spans="1:27" ht="14.25" customHeight="1" x14ac:dyDescent="0.2">
      <c r="A17" s="9" t="s">
        <v>2255</v>
      </c>
      <c r="B17" s="133">
        <v>319</v>
      </c>
      <c r="C17" s="133">
        <v>306</v>
      </c>
      <c r="D17" s="133">
        <v>305</v>
      </c>
      <c r="E17" s="133">
        <v>279</v>
      </c>
      <c r="F17" s="967">
        <v>245</v>
      </c>
      <c r="G17" s="967"/>
      <c r="H17" s="967">
        <v>266</v>
      </c>
      <c r="I17" s="967"/>
      <c r="J17" s="967">
        <v>303</v>
      </c>
      <c r="K17" s="967"/>
      <c r="L17" s="967">
        <v>253</v>
      </c>
      <c r="M17" s="967"/>
      <c r="N17" s="967">
        <v>227</v>
      </c>
      <c r="O17" s="967"/>
      <c r="Q17" s="42"/>
      <c r="R17" s="42"/>
      <c r="S17" s="42"/>
      <c r="T17" s="42"/>
      <c r="U17" s="42"/>
      <c r="V17" s="42"/>
      <c r="W17" s="42"/>
      <c r="X17" s="42"/>
      <c r="Y17" s="42"/>
      <c r="Z17" s="42"/>
      <c r="AA17" s="42"/>
    </row>
    <row r="18" spans="1:27" ht="14.25" x14ac:dyDescent="0.2">
      <c r="A18" s="9" t="s">
        <v>2256</v>
      </c>
      <c r="B18" s="133">
        <v>48955</v>
      </c>
      <c r="C18" s="133">
        <v>49687</v>
      </c>
      <c r="D18" s="133">
        <v>52095</v>
      </c>
      <c r="E18" s="133">
        <v>55544</v>
      </c>
      <c r="F18" s="967">
        <v>57866</v>
      </c>
      <c r="G18" s="967"/>
      <c r="H18" s="967">
        <v>62926</v>
      </c>
      <c r="I18" s="967"/>
      <c r="J18" s="967">
        <v>70068</v>
      </c>
      <c r="K18" s="967"/>
      <c r="L18" s="967">
        <v>75746</v>
      </c>
      <c r="M18" s="967"/>
      <c r="N18" s="967">
        <v>75750</v>
      </c>
      <c r="O18" s="967"/>
    </row>
    <row r="19" spans="1:27" ht="4.5" customHeight="1" x14ac:dyDescent="0.2">
      <c r="A19" s="9"/>
      <c r="B19" s="349"/>
      <c r="C19" s="349"/>
      <c r="D19" s="349"/>
      <c r="E19" s="349"/>
      <c r="F19" s="349"/>
      <c r="G19" s="349"/>
      <c r="H19" s="349"/>
      <c r="I19" s="349"/>
      <c r="J19" s="349"/>
      <c r="K19" s="349"/>
      <c r="L19" s="349"/>
      <c r="M19" s="349"/>
      <c r="N19" s="349"/>
      <c r="O19" s="349"/>
    </row>
    <row r="20" spans="1:27" ht="4.5" customHeight="1" x14ac:dyDescent="0.2">
      <c r="A20" s="9"/>
      <c r="B20" s="133"/>
      <c r="C20" s="133"/>
      <c r="D20" s="133"/>
      <c r="E20" s="133"/>
      <c r="F20" s="133"/>
      <c r="G20" s="133"/>
      <c r="H20" s="133"/>
      <c r="I20" s="133"/>
      <c r="J20" s="133"/>
      <c r="K20" s="133"/>
      <c r="L20" s="133"/>
      <c r="M20" s="133"/>
      <c r="N20" s="133"/>
      <c r="O20" s="133"/>
    </row>
    <row r="21" spans="1:27" ht="14.25" x14ac:dyDescent="0.2">
      <c r="A21" s="9" t="s">
        <v>218</v>
      </c>
      <c r="B21" s="133">
        <v>41528</v>
      </c>
      <c r="C21" s="133">
        <v>48238</v>
      </c>
      <c r="D21" s="133">
        <v>33753</v>
      </c>
      <c r="E21" s="133">
        <v>45611</v>
      </c>
      <c r="F21" s="967">
        <v>41136</v>
      </c>
      <c r="G21" s="967"/>
      <c r="H21" s="967">
        <v>-19077</v>
      </c>
      <c r="I21" s="967"/>
      <c r="J21" s="967">
        <v>98101</v>
      </c>
      <c r="K21" s="967"/>
      <c r="L21" s="967">
        <v>104085</v>
      </c>
      <c r="M21" s="967"/>
      <c r="N21" s="967">
        <v>105889</v>
      </c>
      <c r="O21" s="967"/>
      <c r="Q21" s="42"/>
      <c r="R21" s="42"/>
      <c r="S21" s="42"/>
      <c r="T21" s="42"/>
      <c r="U21" s="42"/>
      <c r="V21" s="42"/>
      <c r="W21" s="42"/>
      <c r="X21" s="42"/>
      <c r="Y21" s="42"/>
      <c r="Z21" s="42"/>
      <c r="AA21" s="42"/>
    </row>
    <row r="22" spans="1:27" ht="14.25" x14ac:dyDescent="0.2">
      <c r="A22" s="9" t="s">
        <v>2257</v>
      </c>
      <c r="B22" s="133">
        <v>280</v>
      </c>
      <c r="C22" s="133">
        <v>-3262</v>
      </c>
      <c r="D22" s="133">
        <v>-13180</v>
      </c>
      <c r="E22" s="133">
        <v>14596</v>
      </c>
      <c r="F22" s="967">
        <v>-41153</v>
      </c>
      <c r="G22" s="967"/>
      <c r="H22" s="967">
        <v>112151</v>
      </c>
      <c r="I22" s="967"/>
      <c r="J22" s="967">
        <v>-40880</v>
      </c>
      <c r="K22" s="967"/>
      <c r="L22" s="967">
        <v>-28917</v>
      </c>
      <c r="M22" s="967"/>
      <c r="N22" s="967">
        <v>5054</v>
      </c>
      <c r="O22" s="967"/>
    </row>
    <row r="23" spans="1:27" ht="3.75" customHeight="1" x14ac:dyDescent="0.2">
      <c r="A23" s="9"/>
      <c r="B23" s="349"/>
      <c r="C23" s="349"/>
      <c r="D23" s="349"/>
      <c r="E23" s="349"/>
      <c r="F23" s="349"/>
      <c r="G23" s="349"/>
      <c r="H23" s="349"/>
      <c r="I23" s="349"/>
      <c r="J23" s="349"/>
      <c r="K23" s="349"/>
      <c r="L23" s="349"/>
      <c r="M23" s="349"/>
      <c r="N23" s="349"/>
      <c r="O23" s="349"/>
    </row>
    <row r="24" spans="1:27" ht="4.5" customHeight="1" x14ac:dyDescent="0.2">
      <c r="A24" s="9"/>
      <c r="B24" s="133"/>
      <c r="C24" s="133"/>
      <c r="D24" s="133"/>
      <c r="E24" s="133"/>
      <c r="F24" s="133"/>
      <c r="G24" s="133"/>
      <c r="H24" s="133"/>
      <c r="I24" s="133"/>
      <c r="J24" s="133"/>
      <c r="K24" s="133"/>
      <c r="L24" s="133"/>
      <c r="M24" s="133"/>
      <c r="N24" s="133"/>
      <c r="O24" s="133"/>
    </row>
    <row r="25" spans="1:27" s="30" customFormat="1" ht="15.75" thickBot="1" x14ac:dyDescent="0.3">
      <c r="A25" s="53" t="s">
        <v>168</v>
      </c>
      <c r="B25" s="348">
        <v>41807</v>
      </c>
      <c r="C25" s="348">
        <v>44976</v>
      </c>
      <c r="D25" s="348">
        <v>20573</v>
      </c>
      <c r="E25" s="348">
        <v>60207</v>
      </c>
      <c r="F25" s="968">
        <v>-17</v>
      </c>
      <c r="G25" s="968"/>
      <c r="H25" s="968">
        <v>93074</v>
      </c>
      <c r="I25" s="968"/>
      <c r="J25" s="968">
        <v>57221</v>
      </c>
      <c r="K25" s="968"/>
      <c r="L25" s="968">
        <v>75168</v>
      </c>
      <c r="M25" s="968"/>
      <c r="N25" s="968">
        <v>110944</v>
      </c>
      <c r="O25" s="968"/>
    </row>
    <row r="26" spans="1:27" s="37" customFormat="1" thickTop="1" x14ac:dyDescent="0.2">
      <c r="B26" s="153"/>
      <c r="C26" s="153"/>
      <c r="D26" s="153"/>
      <c r="E26" s="153"/>
      <c r="F26" s="153"/>
      <c r="G26" s="153"/>
      <c r="H26" s="153"/>
      <c r="I26" s="153"/>
      <c r="J26" s="153"/>
      <c r="K26" s="153"/>
      <c r="L26" s="248"/>
      <c r="M26" s="248"/>
      <c r="N26" s="248"/>
    </row>
    <row r="27" spans="1:27" ht="14.25" x14ac:dyDescent="0.2">
      <c r="A27" s="24" t="s">
        <v>1130</v>
      </c>
      <c r="R27" s="42"/>
    </row>
    <row r="28" spans="1:27" ht="14.25" x14ac:dyDescent="0.2">
      <c r="A28" s="24"/>
      <c r="R28" s="42"/>
    </row>
    <row r="29" spans="1:27" ht="14.25" x14ac:dyDescent="0.2">
      <c r="A29" s="838" t="s">
        <v>1850</v>
      </c>
      <c r="B29" s="838"/>
      <c r="C29" s="838"/>
      <c r="D29" s="838"/>
      <c r="E29" s="838"/>
      <c r="F29" s="838"/>
      <c r="G29" s="838"/>
      <c r="H29" s="838"/>
      <c r="I29" s="534"/>
      <c r="R29" s="42"/>
    </row>
    <row r="30" spans="1:27" ht="14.25" x14ac:dyDescent="0.2">
      <c r="A30" s="24"/>
      <c r="R30" s="42"/>
    </row>
    <row r="31" spans="1:27" ht="18" x14ac:dyDescent="0.25">
      <c r="A31" s="837" t="s">
        <v>1039</v>
      </c>
      <c r="B31" s="837"/>
      <c r="C31" s="837"/>
      <c r="D31" s="837"/>
      <c r="E31" s="837"/>
      <c r="F31" s="837"/>
      <c r="G31" s="837"/>
      <c r="H31" s="837"/>
      <c r="I31" s="837"/>
      <c r="J31" s="837"/>
      <c r="K31" s="837"/>
      <c r="L31" s="837"/>
      <c r="M31" s="837"/>
      <c r="N31" s="837"/>
      <c r="O31" s="837"/>
      <c r="R31" s="42"/>
    </row>
    <row r="32" spans="1:27" ht="18" x14ac:dyDescent="0.25">
      <c r="A32" s="14"/>
      <c r="R32" s="42"/>
    </row>
    <row r="33" spans="1:18" ht="18" x14ac:dyDescent="0.25">
      <c r="A33" s="837" t="s">
        <v>2615</v>
      </c>
      <c r="B33" s="837"/>
      <c r="C33" s="837"/>
      <c r="D33" s="837"/>
      <c r="E33" s="837"/>
      <c r="F33" s="837"/>
      <c r="G33" s="837"/>
      <c r="H33" s="837"/>
      <c r="I33" s="837"/>
      <c r="J33" s="837"/>
      <c r="K33" s="837"/>
      <c r="L33" s="837"/>
      <c r="M33" s="837"/>
      <c r="N33" s="837"/>
      <c r="O33" s="837"/>
      <c r="R33" s="42"/>
    </row>
    <row r="34" spans="1:18" ht="18" x14ac:dyDescent="0.25">
      <c r="A34" s="837" t="s">
        <v>381</v>
      </c>
      <c r="B34" s="837"/>
      <c r="C34" s="837"/>
      <c r="D34" s="837"/>
      <c r="E34" s="837"/>
      <c r="F34" s="837"/>
      <c r="G34" s="837"/>
      <c r="H34" s="837"/>
      <c r="I34" s="837"/>
      <c r="J34" s="837"/>
      <c r="K34" s="837"/>
      <c r="L34" s="837"/>
      <c r="M34" s="837"/>
      <c r="N34" s="837"/>
      <c r="O34" s="837"/>
      <c r="R34" s="42"/>
    </row>
    <row r="35" spans="1:18" ht="12.75" customHeight="1" x14ac:dyDescent="0.25">
      <c r="A35" s="14"/>
      <c r="B35" s="14"/>
      <c r="C35" s="14"/>
      <c r="D35" s="14"/>
      <c r="E35" s="14"/>
      <c r="F35" s="14"/>
      <c r="G35" s="14"/>
      <c r="H35" s="14"/>
      <c r="I35" s="14"/>
      <c r="J35" s="14"/>
      <c r="K35" s="14"/>
      <c r="L35" s="14"/>
      <c r="M35" s="14"/>
    </row>
    <row r="37" spans="1:18" ht="18.75" x14ac:dyDescent="0.25">
      <c r="A37" s="10" t="s">
        <v>1460</v>
      </c>
      <c r="B37" s="32" t="s">
        <v>1646</v>
      </c>
      <c r="C37" s="32" t="s">
        <v>1745</v>
      </c>
      <c r="D37" s="32" t="s">
        <v>1855</v>
      </c>
      <c r="E37" s="32" t="s">
        <v>2523</v>
      </c>
      <c r="F37" s="869" t="s">
        <v>2524</v>
      </c>
      <c r="G37" s="869"/>
      <c r="H37" s="869" t="s">
        <v>2525</v>
      </c>
      <c r="I37" s="869"/>
      <c r="J37" s="32" t="s">
        <v>2526</v>
      </c>
      <c r="K37" s="722" t="s">
        <v>1968</v>
      </c>
      <c r="L37" s="32" t="s">
        <v>2527</v>
      </c>
      <c r="M37" s="722" t="s">
        <v>1968</v>
      </c>
      <c r="N37" s="32" t="s">
        <v>2528</v>
      </c>
      <c r="O37" s="722" t="s">
        <v>1970</v>
      </c>
    </row>
    <row r="38" spans="1:18" ht="4.5" customHeight="1" thickBot="1" x14ac:dyDescent="0.25">
      <c r="A38" s="22"/>
      <c r="B38" s="22"/>
      <c r="C38" s="22"/>
      <c r="D38" s="22"/>
      <c r="E38" s="22"/>
      <c r="F38" s="22"/>
      <c r="G38" s="22"/>
      <c r="H38" s="22"/>
      <c r="I38" s="22"/>
      <c r="J38" s="22"/>
      <c r="K38" s="22"/>
      <c r="L38" s="22"/>
      <c r="M38" s="22"/>
      <c r="N38" s="22"/>
      <c r="O38" s="22"/>
    </row>
    <row r="39" spans="1:18" ht="4.5" customHeight="1" x14ac:dyDescent="0.2"/>
    <row r="40" spans="1:18" ht="15" x14ac:dyDescent="0.25">
      <c r="A40" s="28" t="s">
        <v>438</v>
      </c>
      <c r="B40" s="125">
        <v>136.4</v>
      </c>
      <c r="C40" s="125">
        <v>136.4</v>
      </c>
      <c r="D40" s="125">
        <v>136.5</v>
      </c>
      <c r="E40" s="125">
        <v>147.6</v>
      </c>
      <c r="F40" s="966">
        <v>153.69999999999999</v>
      </c>
      <c r="G40" s="966"/>
      <c r="H40" s="966">
        <v>165.4</v>
      </c>
      <c r="I40" s="966"/>
      <c r="J40" s="966">
        <v>180.6</v>
      </c>
      <c r="K40" s="966"/>
      <c r="L40" s="966">
        <v>197.4</v>
      </c>
      <c r="M40" s="966"/>
      <c r="N40" s="966">
        <v>202.2</v>
      </c>
      <c r="O40" s="966"/>
    </row>
    <row r="41" spans="1:18" s="37" customFormat="1" ht="12" x14ac:dyDescent="0.2">
      <c r="A41" s="37" t="s">
        <v>493</v>
      </c>
      <c r="B41" s="153">
        <v>-2.0818377602297211</v>
      </c>
      <c r="C41" s="153">
        <v>0</v>
      </c>
      <c r="D41" s="153">
        <v>7.3313782991202281E-2</v>
      </c>
      <c r="E41" s="153">
        <v>8.1318681318681243</v>
      </c>
      <c r="F41" s="859">
        <v>4.1327913279132655</v>
      </c>
      <c r="G41" s="859"/>
      <c r="H41" s="859">
        <v>7.6122316200390561</v>
      </c>
      <c r="I41" s="859"/>
      <c r="J41" s="859">
        <v>9.1898428053204242</v>
      </c>
      <c r="K41" s="859"/>
      <c r="L41" s="859">
        <v>9.3023255813953654</v>
      </c>
      <c r="M41" s="859"/>
      <c r="N41" s="859">
        <v>2.4316109422492405</v>
      </c>
      <c r="O41" s="859"/>
    </row>
    <row r="42" spans="1:18" s="37" customFormat="1" ht="12" x14ac:dyDescent="0.2">
      <c r="B42" s="153"/>
      <c r="C42" s="153"/>
      <c r="D42" s="153"/>
      <c r="E42" s="153"/>
      <c r="F42" s="153"/>
      <c r="G42" s="153"/>
      <c r="H42" s="153"/>
      <c r="I42" s="153"/>
      <c r="J42" s="153"/>
      <c r="K42" s="153"/>
      <c r="L42" s="153"/>
      <c r="M42" s="153"/>
      <c r="N42" s="153"/>
      <c r="O42" s="153"/>
    </row>
    <row r="43" spans="1:18" ht="15" x14ac:dyDescent="0.25">
      <c r="A43" s="28" t="s">
        <v>439</v>
      </c>
      <c r="B43" s="125">
        <v>142.80000000000001</v>
      </c>
      <c r="C43" s="125">
        <v>142.5</v>
      </c>
      <c r="D43" s="125">
        <v>144.19999999999999</v>
      </c>
      <c r="E43" s="125">
        <v>159.19999999999999</v>
      </c>
      <c r="F43" s="966">
        <v>167.1</v>
      </c>
      <c r="G43" s="966"/>
      <c r="H43" s="969">
        <v>181.1</v>
      </c>
      <c r="I43" s="969"/>
      <c r="J43" s="969">
        <v>195</v>
      </c>
      <c r="K43" s="969"/>
      <c r="L43" s="969">
        <v>216.3</v>
      </c>
      <c r="M43" s="969"/>
      <c r="N43" s="969">
        <v>217.8</v>
      </c>
      <c r="O43" s="969"/>
      <c r="Q43" s="37"/>
    </row>
    <row r="44" spans="1:18" s="37" customFormat="1" ht="12" x14ac:dyDescent="0.2">
      <c r="A44" s="37" t="s">
        <v>493</v>
      </c>
      <c r="B44" s="153">
        <v>0.49261083743843415</v>
      </c>
      <c r="C44" s="153">
        <v>-0.21008403361345573</v>
      </c>
      <c r="D44" s="153">
        <v>1.1929824561403457</v>
      </c>
      <c r="E44" s="153">
        <v>10.402219140083213</v>
      </c>
      <c r="F44" s="859">
        <v>4.9623115577889454</v>
      </c>
      <c r="G44" s="859"/>
      <c r="H44" s="859">
        <v>8.3782166367444724</v>
      </c>
      <c r="I44" s="859"/>
      <c r="J44" s="859">
        <v>7.6753175041413657</v>
      </c>
      <c r="K44" s="859"/>
      <c r="L44" s="859">
        <v>10.923076923076923</v>
      </c>
      <c r="M44" s="859"/>
      <c r="N44" s="859">
        <v>0.69348127600554754</v>
      </c>
      <c r="O44" s="859"/>
    </row>
    <row r="45" spans="1:18" s="37" customFormat="1" ht="12" x14ac:dyDescent="0.2">
      <c r="B45" s="153"/>
      <c r="C45" s="153"/>
      <c r="D45" s="153"/>
      <c r="E45" s="153"/>
      <c r="F45" s="153"/>
      <c r="G45" s="153"/>
      <c r="H45" s="153"/>
      <c r="I45" s="153"/>
      <c r="J45" s="153"/>
      <c r="K45" s="153"/>
      <c r="L45" s="153"/>
      <c r="M45" s="153"/>
      <c r="N45" s="153"/>
      <c r="O45" s="153"/>
    </row>
    <row r="46" spans="1:18" s="69" customFormat="1" x14ac:dyDescent="0.2">
      <c r="A46" s="129" t="s">
        <v>441</v>
      </c>
      <c r="B46" s="333">
        <v>96.5</v>
      </c>
      <c r="C46" s="333">
        <v>99.8</v>
      </c>
      <c r="D46" s="333">
        <v>117.3</v>
      </c>
      <c r="E46" s="333">
        <v>124.5</v>
      </c>
      <c r="F46" s="841">
        <v>133.5</v>
      </c>
      <c r="G46" s="841"/>
      <c r="H46" s="841">
        <v>154.19999999999999</v>
      </c>
      <c r="I46" s="841"/>
      <c r="J46" s="841">
        <v>175.6</v>
      </c>
      <c r="K46" s="841"/>
      <c r="L46" s="841">
        <v>175.9</v>
      </c>
      <c r="M46" s="841"/>
      <c r="N46" s="841">
        <v>156.30000000000001</v>
      </c>
      <c r="O46" s="841"/>
      <c r="Q46" s="37"/>
    </row>
    <row r="47" spans="1:18" s="69" customFormat="1" x14ac:dyDescent="0.2">
      <c r="A47" s="129" t="s">
        <v>442</v>
      </c>
      <c r="B47" s="333">
        <v>45.5</v>
      </c>
      <c r="C47" s="333">
        <v>36.200000000000003</v>
      </c>
      <c r="D47" s="333">
        <v>58.3</v>
      </c>
      <c r="E47" s="333">
        <v>71.8</v>
      </c>
      <c r="F47" s="841">
        <v>94.1</v>
      </c>
      <c r="G47" s="841"/>
      <c r="H47" s="841">
        <v>109.7</v>
      </c>
      <c r="I47" s="841"/>
      <c r="J47" s="841">
        <v>122.2</v>
      </c>
      <c r="K47" s="841"/>
      <c r="L47" s="841">
        <v>114.1</v>
      </c>
      <c r="M47" s="841"/>
      <c r="N47" s="841">
        <v>76.599999999999994</v>
      </c>
      <c r="O47" s="841"/>
      <c r="Q47" s="37"/>
    </row>
    <row r="48" spans="1:18" s="69" customFormat="1" x14ac:dyDescent="0.2">
      <c r="A48" s="129" t="s">
        <v>534</v>
      </c>
      <c r="B48" s="333">
        <v>158.6</v>
      </c>
      <c r="C48" s="333">
        <v>169.7</v>
      </c>
      <c r="D48" s="333">
        <v>174.3</v>
      </c>
      <c r="E48" s="333">
        <v>180.1</v>
      </c>
      <c r="F48" s="841">
        <v>191.5</v>
      </c>
      <c r="G48" s="841"/>
      <c r="H48" s="841">
        <v>196.1</v>
      </c>
      <c r="I48" s="841"/>
      <c r="J48" s="841">
        <v>215.1</v>
      </c>
      <c r="K48" s="841"/>
      <c r="L48" s="841">
        <v>236.8</v>
      </c>
      <c r="M48" s="841"/>
      <c r="N48" s="841">
        <v>268</v>
      </c>
      <c r="O48" s="841"/>
      <c r="Q48" s="37"/>
    </row>
    <row r="49" spans="1:17" s="69" customFormat="1" x14ac:dyDescent="0.2">
      <c r="A49" s="129" t="s">
        <v>535</v>
      </c>
      <c r="B49" s="333">
        <v>151.69999999999999</v>
      </c>
      <c r="C49" s="333">
        <v>151</v>
      </c>
      <c r="D49" s="333">
        <v>148.30000000000001</v>
      </c>
      <c r="E49" s="333">
        <v>165.4</v>
      </c>
      <c r="F49" s="841">
        <v>169.1</v>
      </c>
      <c r="G49" s="841"/>
      <c r="H49" s="841">
        <v>182.2</v>
      </c>
      <c r="I49" s="841"/>
      <c r="J49" s="841">
        <v>191.1</v>
      </c>
      <c r="K49" s="841"/>
      <c r="L49" s="841">
        <v>222.5</v>
      </c>
      <c r="M49" s="841"/>
      <c r="N49" s="841">
        <v>233.2</v>
      </c>
      <c r="O49" s="841"/>
      <c r="Q49" s="37"/>
    </row>
    <row r="50" spans="1:17" ht="14.25" x14ac:dyDescent="0.2">
      <c r="A50" s="24"/>
      <c r="B50" s="173"/>
      <c r="C50" s="173"/>
      <c r="D50" s="173"/>
      <c r="E50" s="173"/>
      <c r="F50" s="173"/>
      <c r="G50" s="173"/>
      <c r="H50" s="173"/>
      <c r="I50" s="173"/>
      <c r="J50" s="173"/>
      <c r="K50" s="173"/>
      <c r="L50" s="173"/>
      <c r="M50" s="173"/>
      <c r="N50" s="173"/>
      <c r="O50" s="173"/>
      <c r="Q50" s="37"/>
    </row>
    <row r="51" spans="1:17" ht="15" x14ac:dyDescent="0.25">
      <c r="A51" s="28" t="s">
        <v>440</v>
      </c>
      <c r="B51" s="125">
        <v>124.8</v>
      </c>
      <c r="C51" s="125">
        <v>125.4</v>
      </c>
      <c r="D51" s="125">
        <v>122.4</v>
      </c>
      <c r="E51" s="125">
        <v>126.1</v>
      </c>
      <c r="F51" s="966">
        <v>128.9</v>
      </c>
      <c r="G51" s="966"/>
      <c r="H51" s="966">
        <v>136.19999999999999</v>
      </c>
      <c r="I51" s="966"/>
      <c r="J51" s="966">
        <v>153.5</v>
      </c>
      <c r="K51" s="966"/>
      <c r="L51" s="966">
        <v>162.4</v>
      </c>
      <c r="M51" s="966"/>
      <c r="N51" s="966">
        <v>173</v>
      </c>
      <c r="O51" s="966"/>
      <c r="Q51" s="37"/>
    </row>
    <row r="52" spans="1:17" s="37" customFormat="1" ht="12" x14ac:dyDescent="0.2">
      <c r="A52" s="37" t="s">
        <v>493</v>
      </c>
      <c r="B52" s="153">
        <v>-7.4183976261127711</v>
      </c>
      <c r="C52" s="153">
        <v>0.48076923076922906</v>
      </c>
      <c r="D52" s="153">
        <v>-2.3923444976076569</v>
      </c>
      <c r="E52" s="153">
        <v>3.0228758169934533</v>
      </c>
      <c r="F52" s="859">
        <v>2.2204599524187296</v>
      </c>
      <c r="G52" s="859"/>
      <c r="H52" s="859">
        <v>5.6633048875096792</v>
      </c>
      <c r="I52" s="859"/>
      <c r="J52" s="859">
        <v>12.701908957415565</v>
      </c>
      <c r="K52" s="859"/>
      <c r="L52" s="859">
        <v>5.7980456026058613</v>
      </c>
      <c r="M52" s="859"/>
      <c r="N52" s="859">
        <v>6.5270935960591192</v>
      </c>
      <c r="O52" s="859"/>
    </row>
    <row r="53" spans="1:17" s="37" customFormat="1" ht="12" x14ac:dyDescent="0.2">
      <c r="B53" s="153"/>
      <c r="C53" s="153"/>
      <c r="D53" s="153"/>
      <c r="E53" s="153"/>
      <c r="F53" s="153"/>
      <c r="G53" s="153"/>
      <c r="H53" s="153"/>
      <c r="I53" s="153"/>
      <c r="J53" s="153"/>
      <c r="K53" s="153"/>
      <c r="L53" s="153"/>
      <c r="M53" s="153"/>
      <c r="N53" s="153"/>
      <c r="O53" s="153"/>
    </row>
    <row r="54" spans="1:17" s="69" customFormat="1" x14ac:dyDescent="0.2">
      <c r="A54" s="129" t="s">
        <v>213</v>
      </c>
      <c r="B54" s="333">
        <v>191.9</v>
      </c>
      <c r="C54" s="333">
        <v>185.9</v>
      </c>
      <c r="D54" s="333">
        <v>181.2</v>
      </c>
      <c r="E54" s="333">
        <v>179.5</v>
      </c>
      <c r="F54" s="841">
        <v>189.7</v>
      </c>
      <c r="G54" s="841"/>
      <c r="H54" s="841">
        <v>199.5</v>
      </c>
      <c r="I54" s="841"/>
      <c r="J54" s="841">
        <v>235.6</v>
      </c>
      <c r="K54" s="841"/>
      <c r="L54" s="841">
        <v>294.7</v>
      </c>
      <c r="M54" s="841"/>
      <c r="N54" s="841">
        <v>340.1</v>
      </c>
      <c r="O54" s="841"/>
    </row>
    <row r="55" spans="1:17" s="69" customFormat="1" x14ac:dyDescent="0.2">
      <c r="A55" s="129" t="s">
        <v>214</v>
      </c>
      <c r="B55" s="333">
        <v>133.9</v>
      </c>
      <c r="C55" s="333">
        <v>144.30000000000001</v>
      </c>
      <c r="D55" s="333">
        <v>131.4</v>
      </c>
      <c r="E55" s="333">
        <v>140</v>
      </c>
      <c r="F55" s="841">
        <v>129.30000000000001</v>
      </c>
      <c r="G55" s="841"/>
      <c r="H55" s="841">
        <v>179.9</v>
      </c>
      <c r="I55" s="841"/>
      <c r="J55" s="841">
        <v>186.6</v>
      </c>
      <c r="K55" s="841"/>
      <c r="L55" s="841">
        <v>162</v>
      </c>
      <c r="M55" s="841"/>
      <c r="N55" s="841">
        <v>172.1</v>
      </c>
      <c r="O55" s="841"/>
    </row>
    <row r="56" spans="1:17" s="69" customFormat="1" x14ac:dyDescent="0.2">
      <c r="A56" s="129" t="s">
        <v>215</v>
      </c>
      <c r="B56" s="333">
        <v>120.7</v>
      </c>
      <c r="C56" s="333">
        <v>119.6</v>
      </c>
      <c r="D56" s="333">
        <v>120.5</v>
      </c>
      <c r="E56" s="333">
        <v>123.9</v>
      </c>
      <c r="F56" s="841">
        <v>127.1</v>
      </c>
      <c r="G56" s="841"/>
      <c r="H56" s="841">
        <v>141.69999999999999</v>
      </c>
      <c r="I56" s="841"/>
      <c r="J56" s="841">
        <v>157.19999999999999</v>
      </c>
      <c r="K56" s="841"/>
      <c r="L56" s="841">
        <v>165.7</v>
      </c>
      <c r="M56" s="841"/>
      <c r="N56" s="841">
        <v>167.4</v>
      </c>
      <c r="O56" s="841"/>
    </row>
    <row r="57" spans="1:17" s="69" customFormat="1" x14ac:dyDescent="0.2">
      <c r="A57" s="129" t="s">
        <v>216</v>
      </c>
      <c r="B57" s="333">
        <v>131.6</v>
      </c>
      <c r="C57" s="333">
        <v>130.5</v>
      </c>
      <c r="D57" s="333">
        <v>134.19999999999999</v>
      </c>
      <c r="E57" s="333">
        <v>141.4</v>
      </c>
      <c r="F57" s="841">
        <v>147.69999999999999</v>
      </c>
      <c r="G57" s="841"/>
      <c r="H57" s="841">
        <v>161.5</v>
      </c>
      <c r="I57" s="841"/>
      <c r="J57" s="841">
        <v>176.1</v>
      </c>
      <c r="K57" s="841"/>
      <c r="L57" s="841">
        <v>185.8</v>
      </c>
      <c r="M57" s="841"/>
      <c r="N57" s="841">
        <v>187.1</v>
      </c>
      <c r="O57" s="841"/>
    </row>
    <row r="58" spans="1:17" s="69" customFormat="1" x14ac:dyDescent="0.2">
      <c r="A58" s="129" t="s">
        <v>217</v>
      </c>
      <c r="B58" s="333">
        <v>107.6</v>
      </c>
      <c r="C58" s="333">
        <v>108</v>
      </c>
      <c r="D58" s="333">
        <v>106.6</v>
      </c>
      <c r="E58" s="333">
        <v>112.5</v>
      </c>
      <c r="F58" s="841">
        <v>114.5</v>
      </c>
      <c r="G58" s="841"/>
      <c r="H58" s="841">
        <v>116.3</v>
      </c>
      <c r="I58" s="841"/>
      <c r="J58" s="841">
        <v>131.30000000000001</v>
      </c>
      <c r="K58" s="841"/>
      <c r="L58" s="841">
        <v>133.1</v>
      </c>
      <c r="M58" s="841"/>
      <c r="N58" s="841">
        <v>137.9</v>
      </c>
      <c r="O58" s="841"/>
    </row>
    <row r="59" spans="1:17" x14ac:dyDescent="0.2">
      <c r="A59" s="37"/>
      <c r="B59" s="153"/>
      <c r="C59" s="153"/>
      <c r="D59" s="153"/>
      <c r="E59" s="153"/>
      <c r="F59" s="153"/>
      <c r="G59" s="153"/>
      <c r="H59" s="153"/>
      <c r="I59" s="153"/>
      <c r="J59" s="153"/>
      <c r="K59" s="153"/>
      <c r="L59" s="153"/>
      <c r="M59" s="153"/>
      <c r="N59" s="37"/>
    </row>
    <row r="60" spans="1:17" ht="14.25" x14ac:dyDescent="0.2">
      <c r="A60" s="24" t="s">
        <v>1130</v>
      </c>
    </row>
    <row r="62" spans="1:17" ht="14.25" x14ac:dyDescent="0.2">
      <c r="A62" s="838" t="s">
        <v>1824</v>
      </c>
      <c r="B62" s="838"/>
      <c r="C62" s="838"/>
      <c r="D62" s="838"/>
      <c r="E62" s="838"/>
      <c r="F62" s="838"/>
      <c r="G62" s="838"/>
      <c r="H62" s="838"/>
      <c r="I62" s="838"/>
      <c r="J62" s="838"/>
      <c r="K62" s="838"/>
      <c r="L62" s="838"/>
      <c r="M62" s="534"/>
    </row>
  </sheetData>
  <customSheetViews>
    <customSheetView guid="{F67F5823-51D5-4D47-B100-5B47C1E6BCB9}" showPageBreaks="1" fitToPage="1" printArea="1">
      <selection activeCell="F30" sqref="F30"/>
      <pageMargins left="0.75" right="0.75" top="1" bottom="1" header="0.5" footer="0.5"/>
      <printOptions horizontalCentered="1"/>
      <pageSetup scale="79" firstPageNumber="33" orientation="portrait" verticalDpi="300" r:id="rId1"/>
      <headerFooter alignWithMargins="0">
        <oddFooter>&amp;C&amp;P</oddFooter>
      </headerFooter>
    </customSheetView>
    <customSheetView guid="{9014CDA8-C3FC-41E6-A045-DAEFC55B82B1}" showPageBreaks="1" fitToPage="1" printArea="1" topLeftCell="A37">
      <selection activeCell="A35" sqref="A35:J35"/>
      <pageMargins left="0.75" right="0.75" top="1" bottom="1" header="0.5" footer="0.5"/>
      <printOptions horizontalCentered="1"/>
      <pageSetup scale="81" firstPageNumber="33" orientation="portrait" verticalDpi="300" r:id="rId2"/>
      <headerFooter alignWithMargins="0">
        <oddFooter>&amp;C&amp;P</oddFooter>
      </headerFooter>
    </customSheetView>
  </customSheetViews>
  <mergeCells count="127">
    <mergeCell ref="N40:O40"/>
    <mergeCell ref="N41:O41"/>
    <mergeCell ref="N43:O43"/>
    <mergeCell ref="N44:O44"/>
    <mergeCell ref="N46:O46"/>
    <mergeCell ref="N54:O54"/>
    <mergeCell ref="N55:O55"/>
    <mergeCell ref="N56:O56"/>
    <mergeCell ref="N57:O57"/>
    <mergeCell ref="N58:O58"/>
    <mergeCell ref="N47:O47"/>
    <mergeCell ref="N48:O48"/>
    <mergeCell ref="N49:O49"/>
    <mergeCell ref="N51:O51"/>
    <mergeCell ref="N52:O52"/>
    <mergeCell ref="L58:M58"/>
    <mergeCell ref="L47:M47"/>
    <mergeCell ref="L48:M48"/>
    <mergeCell ref="L49:M49"/>
    <mergeCell ref="L51:M51"/>
    <mergeCell ref="L52:M52"/>
    <mergeCell ref="H21:I21"/>
    <mergeCell ref="A31:O31"/>
    <mergeCell ref="A33:O33"/>
    <mergeCell ref="H52:I52"/>
    <mergeCell ref="H54:I54"/>
    <mergeCell ref="H55:I55"/>
    <mergeCell ref="H56:I56"/>
    <mergeCell ref="H57:I57"/>
    <mergeCell ref="H46:I46"/>
    <mergeCell ref="H47:I47"/>
    <mergeCell ref="L40:M40"/>
    <mergeCell ref="L41:M41"/>
    <mergeCell ref="L43:M43"/>
    <mergeCell ref="L44:M44"/>
    <mergeCell ref="L46:M46"/>
    <mergeCell ref="L54:M54"/>
    <mergeCell ref="L55:M55"/>
    <mergeCell ref="L56:M56"/>
    <mergeCell ref="L57:M57"/>
    <mergeCell ref="H48:I48"/>
    <mergeCell ref="J48:K48"/>
    <mergeCell ref="J49:K49"/>
    <mergeCell ref="J51:K51"/>
    <mergeCell ref="J52:K52"/>
    <mergeCell ref="J25:K25"/>
    <mergeCell ref="H13:I13"/>
    <mergeCell ref="J13:K13"/>
    <mergeCell ref="L13:M13"/>
    <mergeCell ref="J57:K57"/>
    <mergeCell ref="J58:K58"/>
    <mergeCell ref="A1:O1"/>
    <mergeCell ref="A3:O3"/>
    <mergeCell ref="A4:O4"/>
    <mergeCell ref="A5:O5"/>
    <mergeCell ref="A6:O6"/>
    <mergeCell ref="L21:M21"/>
    <mergeCell ref="L22:M22"/>
    <mergeCell ref="L25:M25"/>
    <mergeCell ref="N12:O12"/>
    <mergeCell ref="N17:O17"/>
    <mergeCell ref="N18:O18"/>
    <mergeCell ref="N21:O21"/>
    <mergeCell ref="N22:O22"/>
    <mergeCell ref="N25:O25"/>
    <mergeCell ref="L12:M12"/>
    <mergeCell ref="H12:I12"/>
    <mergeCell ref="H17:I17"/>
    <mergeCell ref="H18:I18"/>
    <mergeCell ref="A62:L62"/>
    <mergeCell ref="A29:H29"/>
    <mergeCell ref="H49:I49"/>
    <mergeCell ref="H51:I51"/>
    <mergeCell ref="H37:I37"/>
    <mergeCell ref="H40:I40"/>
    <mergeCell ref="H41:I41"/>
    <mergeCell ref="H43:I43"/>
    <mergeCell ref="H44:I44"/>
    <mergeCell ref="H58:I58"/>
    <mergeCell ref="J40:K40"/>
    <mergeCell ref="J41:K41"/>
    <mergeCell ref="J43:K43"/>
    <mergeCell ref="J44:K44"/>
    <mergeCell ref="J46:K46"/>
    <mergeCell ref="J47:K47"/>
    <mergeCell ref="J54:K54"/>
    <mergeCell ref="J55:K55"/>
    <mergeCell ref="J56:K56"/>
    <mergeCell ref="F52:G52"/>
    <mergeCell ref="F54:G54"/>
    <mergeCell ref="F55:G55"/>
    <mergeCell ref="F56:G56"/>
    <mergeCell ref="F57:G57"/>
    <mergeCell ref="F12:G12"/>
    <mergeCell ref="F13:G13"/>
    <mergeCell ref="F16:G16"/>
    <mergeCell ref="F17:G17"/>
    <mergeCell ref="F18:G18"/>
    <mergeCell ref="F21:G21"/>
    <mergeCell ref="F22:G22"/>
    <mergeCell ref="F25:G25"/>
    <mergeCell ref="F37:G37"/>
    <mergeCell ref="A34:O34"/>
    <mergeCell ref="N13:O13"/>
    <mergeCell ref="H16:I16"/>
    <mergeCell ref="J16:K16"/>
    <mergeCell ref="L16:M16"/>
    <mergeCell ref="N16:O16"/>
    <mergeCell ref="L17:M17"/>
    <mergeCell ref="L18:M18"/>
    <mergeCell ref="H22:I22"/>
    <mergeCell ref="H25:I25"/>
    <mergeCell ref="J12:K12"/>
    <mergeCell ref="J17:K17"/>
    <mergeCell ref="J18:K18"/>
    <mergeCell ref="J21:K21"/>
    <mergeCell ref="J22:K22"/>
    <mergeCell ref="F58:G58"/>
    <mergeCell ref="F40:G40"/>
    <mergeCell ref="F41:G41"/>
    <mergeCell ref="F43:G43"/>
    <mergeCell ref="F44:G44"/>
    <mergeCell ref="F46:G46"/>
    <mergeCell ref="F47:G47"/>
    <mergeCell ref="F48:G48"/>
    <mergeCell ref="F49:G49"/>
    <mergeCell ref="F51:G51"/>
  </mergeCells>
  <phoneticPr fontId="0" type="noConversion"/>
  <hyperlinks>
    <hyperlink ref="A62:L62" r:id="rId3" display="Source: Statistics Canada. Table 32-10-0099-01 - Farm product price index (FPPI), annual (index, 2007=100)" xr:uid="{00000000-0004-0000-3600-000000000000}"/>
    <hyperlink ref="A29" r:id="rId4" display="Source: Statistics Canada. CANSIM Table 002-0009 - Net farm income, annual (dollars)" xr:uid="{00000000-0004-0000-3600-000001000000}"/>
    <hyperlink ref="A29:H29" r:id="rId5" display="Source: Statistics Canada. Table 32-10-0052-01 - Net farm income" xr:uid="{00000000-0004-0000-3600-000002000000}"/>
  </hyperlinks>
  <printOptions horizontalCentered="1"/>
  <pageMargins left="0.74803149606299202" right="0.74803149606299202" top="0.98425196850393704" bottom="0.98425196850393704" header="0.511811023622047" footer="0.511811023622047"/>
  <pageSetup scale="76" firstPageNumber="29" orientation="portrait" useFirstPageNumber="1" r:id="rId6"/>
  <headerFooter differentFirst="1" alignWithMargins="0"/>
  <legacyDrawingHF r:id="rId7"/>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7">
    <tabColor indexed="14"/>
    <pageSetUpPr fitToPage="1"/>
  </sheetPr>
  <dimension ref="A1:M67"/>
  <sheetViews>
    <sheetView zoomScaleNormal="100" workbookViewId="0">
      <selection activeCell="C1" sqref="C1:K1"/>
    </sheetView>
  </sheetViews>
  <sheetFormatPr defaultRowHeight="12.75" x14ac:dyDescent="0.2"/>
  <cols>
    <col min="1" max="1" width="4.42578125" customWidth="1"/>
    <col min="2" max="2" width="9.5703125" customWidth="1"/>
    <col min="3" max="3" width="14.28515625" customWidth="1"/>
    <col min="4" max="5" width="9" customWidth="1"/>
    <col min="7" max="12" width="9" customWidth="1"/>
  </cols>
  <sheetData>
    <row r="1" spans="1:13" ht="18" x14ac:dyDescent="0.25">
      <c r="B1" s="25"/>
      <c r="C1" s="837" t="s">
        <v>1040</v>
      </c>
      <c r="D1" s="837"/>
      <c r="E1" s="837"/>
      <c r="F1" s="837"/>
      <c r="G1" s="837"/>
      <c r="H1" s="837"/>
      <c r="I1" s="837"/>
      <c r="J1" s="837"/>
      <c r="K1" s="837"/>
      <c r="L1" s="25"/>
    </row>
    <row r="2" spans="1:13" ht="18" customHeight="1" x14ac:dyDescent="0.25">
      <c r="A2" s="43"/>
      <c r="B2" s="43"/>
      <c r="C2" s="2"/>
      <c r="D2" s="2"/>
      <c r="E2" s="2"/>
      <c r="F2" s="2"/>
      <c r="G2" s="2"/>
      <c r="H2" s="2"/>
      <c r="I2" s="2"/>
      <c r="J2" s="2"/>
      <c r="K2" s="2"/>
      <c r="L2" s="2"/>
    </row>
    <row r="3" spans="1:13" ht="18" x14ac:dyDescent="0.25">
      <c r="B3" s="25"/>
      <c r="C3" s="837" t="s">
        <v>2616</v>
      </c>
      <c r="D3" s="837"/>
      <c r="E3" s="837"/>
      <c r="F3" s="837"/>
      <c r="G3" s="837"/>
      <c r="H3" s="837"/>
      <c r="I3" s="837"/>
      <c r="J3" s="837"/>
      <c r="K3" s="837"/>
      <c r="L3" s="25"/>
    </row>
    <row r="4" spans="1:13" ht="18" x14ac:dyDescent="0.25">
      <c r="B4" s="25"/>
      <c r="C4" s="837" t="s">
        <v>381</v>
      </c>
      <c r="D4" s="837"/>
      <c r="E4" s="837"/>
      <c r="F4" s="837"/>
      <c r="G4" s="837"/>
      <c r="H4" s="837"/>
      <c r="I4" s="837"/>
      <c r="J4" s="837"/>
      <c r="K4" s="837"/>
      <c r="L4" s="25"/>
    </row>
    <row r="5" spans="1:13" ht="12.75" customHeight="1" x14ac:dyDescent="0.25">
      <c r="A5" s="14"/>
      <c r="B5" s="14"/>
      <c r="C5" s="14"/>
      <c r="D5" s="14"/>
      <c r="E5" s="14"/>
      <c r="F5" s="14"/>
      <c r="G5" s="14"/>
      <c r="H5" s="14"/>
      <c r="I5" s="14"/>
      <c r="J5" s="14"/>
      <c r="K5" s="14"/>
      <c r="L5" s="25"/>
    </row>
    <row r="7" spans="1:13" ht="15.75" x14ac:dyDescent="0.25">
      <c r="A7" s="15"/>
      <c r="C7" s="15"/>
      <c r="D7" s="848" t="s">
        <v>2424</v>
      </c>
      <c r="E7" s="848"/>
      <c r="F7" s="848" t="s">
        <v>765</v>
      </c>
      <c r="G7" s="848"/>
      <c r="H7" s="848" t="s">
        <v>333</v>
      </c>
      <c r="I7" s="848"/>
      <c r="K7" s="26"/>
      <c r="L7" s="26"/>
    </row>
    <row r="8" spans="1:13" ht="15.75" x14ac:dyDescent="0.25">
      <c r="A8" s="15"/>
      <c r="C8" s="15"/>
      <c r="D8" s="848" t="s">
        <v>765</v>
      </c>
      <c r="E8" s="848"/>
      <c r="F8" s="848" t="s">
        <v>363</v>
      </c>
      <c r="G8" s="848"/>
      <c r="H8" s="848" t="s">
        <v>164</v>
      </c>
      <c r="I8" s="848"/>
      <c r="J8" s="848" t="s">
        <v>1054</v>
      </c>
      <c r="K8" s="848"/>
      <c r="L8" s="26"/>
    </row>
    <row r="9" spans="1:13" ht="15.75" x14ac:dyDescent="0.25">
      <c r="C9" s="26" t="s">
        <v>537</v>
      </c>
      <c r="D9" s="848" t="s">
        <v>475</v>
      </c>
      <c r="E9" s="848"/>
      <c r="F9" s="848" t="s">
        <v>475</v>
      </c>
      <c r="G9" s="848"/>
      <c r="H9" s="848" t="s">
        <v>476</v>
      </c>
      <c r="I9" s="848"/>
      <c r="J9" s="848" t="s">
        <v>477</v>
      </c>
      <c r="K9" s="848"/>
      <c r="L9" s="26"/>
    </row>
    <row r="10" spans="1:13" ht="4.5" customHeight="1" thickBot="1" x14ac:dyDescent="0.25">
      <c r="A10" s="2"/>
      <c r="C10" s="16"/>
      <c r="D10" s="17"/>
      <c r="E10" s="17"/>
      <c r="F10" s="17"/>
      <c r="G10" s="17"/>
      <c r="H10" s="17"/>
      <c r="I10" s="17"/>
      <c r="J10" s="17"/>
      <c r="K10" s="17"/>
      <c r="L10" s="13"/>
    </row>
    <row r="11" spans="1:13" ht="4.5" customHeight="1" x14ac:dyDescent="0.2">
      <c r="A11" s="2"/>
      <c r="C11" s="2"/>
      <c r="D11" s="13"/>
      <c r="E11" s="13"/>
      <c r="F11" s="13"/>
      <c r="G11" s="13"/>
      <c r="H11" s="13"/>
      <c r="I11" s="13"/>
      <c r="J11" s="13"/>
      <c r="K11" s="812"/>
    </row>
    <row r="12" spans="1:13" ht="14.25" x14ac:dyDescent="0.2">
      <c r="C12" s="9" t="s">
        <v>2589</v>
      </c>
      <c r="D12" s="909">
        <v>96500</v>
      </c>
      <c r="E12" s="909"/>
      <c r="F12" s="909">
        <v>96000</v>
      </c>
      <c r="G12" s="909"/>
      <c r="H12" s="951">
        <v>275</v>
      </c>
      <c r="I12" s="951"/>
      <c r="J12" s="909">
        <v>26400</v>
      </c>
      <c r="K12" s="909"/>
      <c r="L12" s="31"/>
      <c r="M12" s="218"/>
    </row>
    <row r="13" spans="1:13" ht="14.25" x14ac:dyDescent="0.2">
      <c r="C13" s="9" t="s">
        <v>2590</v>
      </c>
      <c r="D13" s="909">
        <v>97600</v>
      </c>
      <c r="E13" s="909"/>
      <c r="F13" s="909">
        <v>95800</v>
      </c>
      <c r="G13" s="909"/>
      <c r="H13" s="951">
        <v>310</v>
      </c>
      <c r="I13" s="951"/>
      <c r="J13" s="909">
        <v>29698</v>
      </c>
      <c r="K13" s="909"/>
      <c r="L13" s="31"/>
      <c r="M13" s="218"/>
    </row>
    <row r="14" spans="1:13" ht="14.25" x14ac:dyDescent="0.2">
      <c r="C14" s="9" t="s">
        <v>2591</v>
      </c>
      <c r="D14" s="909">
        <v>96000</v>
      </c>
      <c r="E14" s="909"/>
      <c r="F14" s="909">
        <v>96000</v>
      </c>
      <c r="G14" s="909"/>
      <c r="H14" s="951">
        <v>285</v>
      </c>
      <c r="I14" s="951"/>
      <c r="J14" s="909">
        <v>27360</v>
      </c>
      <c r="K14" s="909"/>
      <c r="L14" s="31"/>
      <c r="M14" s="218"/>
    </row>
    <row r="15" spans="1:13" ht="14.25" x14ac:dyDescent="0.2">
      <c r="C15" s="9" t="s">
        <v>2592</v>
      </c>
      <c r="D15" s="909">
        <v>92500</v>
      </c>
      <c r="E15" s="909"/>
      <c r="F15" s="909">
        <v>89000</v>
      </c>
      <c r="G15" s="909"/>
      <c r="H15" s="951">
        <v>280</v>
      </c>
      <c r="I15" s="951"/>
      <c r="J15" s="909">
        <v>24920</v>
      </c>
      <c r="K15" s="909"/>
      <c r="L15" s="31"/>
      <c r="M15" s="218"/>
    </row>
    <row r="16" spans="1:13" ht="14.25" x14ac:dyDescent="0.2">
      <c r="C16" s="9" t="s">
        <v>2531</v>
      </c>
      <c r="D16" s="909">
        <v>85000</v>
      </c>
      <c r="E16" s="909"/>
      <c r="F16" s="909">
        <v>82000</v>
      </c>
      <c r="G16" s="909"/>
      <c r="H16" s="951">
        <v>300</v>
      </c>
      <c r="I16" s="951"/>
      <c r="J16" s="909">
        <v>24600</v>
      </c>
      <c r="K16" s="909"/>
      <c r="L16" s="31"/>
      <c r="M16" s="218"/>
    </row>
    <row r="17" spans="3:13" ht="14.25" x14ac:dyDescent="0.2">
      <c r="C17" s="9" t="s">
        <v>2532</v>
      </c>
      <c r="D17" s="909">
        <v>86000</v>
      </c>
      <c r="E17" s="909"/>
      <c r="F17" s="909">
        <v>86000</v>
      </c>
      <c r="G17" s="909"/>
      <c r="H17" s="951">
        <v>300</v>
      </c>
      <c r="I17" s="951"/>
      <c r="J17" s="909">
        <v>25800</v>
      </c>
      <c r="K17" s="909"/>
      <c r="L17" s="31"/>
      <c r="M17" s="218"/>
    </row>
    <row r="18" spans="3:13" ht="14.25" x14ac:dyDescent="0.2">
      <c r="C18" s="9" t="s">
        <v>2533</v>
      </c>
      <c r="D18" s="909">
        <v>86600</v>
      </c>
      <c r="E18" s="909"/>
      <c r="F18" s="909">
        <v>86000</v>
      </c>
      <c r="G18" s="909"/>
      <c r="H18" s="951">
        <v>285</v>
      </c>
      <c r="I18" s="951"/>
      <c r="J18" s="909">
        <v>24510</v>
      </c>
      <c r="K18" s="909"/>
      <c r="L18" s="31"/>
      <c r="M18" s="218"/>
    </row>
    <row r="19" spans="3:13" ht="14.25" x14ac:dyDescent="0.2">
      <c r="C19" s="9" t="s">
        <v>2534</v>
      </c>
      <c r="D19" s="909">
        <v>85700</v>
      </c>
      <c r="E19" s="909"/>
      <c r="F19" s="909">
        <v>83700</v>
      </c>
      <c r="G19" s="909"/>
      <c r="H19" s="951">
        <v>290.10000000000002</v>
      </c>
      <c r="I19" s="951"/>
      <c r="J19" s="909">
        <v>24284</v>
      </c>
      <c r="K19" s="909"/>
      <c r="L19" s="31"/>
      <c r="M19" s="218"/>
    </row>
    <row r="20" spans="3:13" ht="14.25" x14ac:dyDescent="0.2">
      <c r="C20" s="9" t="s">
        <v>2535</v>
      </c>
      <c r="D20" s="909">
        <v>82900</v>
      </c>
      <c r="E20" s="909"/>
      <c r="F20" s="909">
        <v>82900</v>
      </c>
      <c r="G20" s="909"/>
      <c r="H20" s="951">
        <v>301.7</v>
      </c>
      <c r="I20" s="951"/>
      <c r="J20" s="909">
        <v>25009</v>
      </c>
      <c r="K20" s="909"/>
      <c r="L20" s="31"/>
      <c r="M20" s="218"/>
    </row>
    <row r="21" spans="3:13" ht="14.25" x14ac:dyDescent="0.2">
      <c r="C21" s="9" t="s">
        <v>1552</v>
      </c>
      <c r="D21" s="909">
        <v>85000</v>
      </c>
      <c r="E21" s="909"/>
      <c r="F21" s="909">
        <v>84700</v>
      </c>
      <c r="G21" s="909"/>
      <c r="H21" s="951">
        <v>298</v>
      </c>
      <c r="I21" s="951"/>
      <c r="J21" s="909">
        <v>25240</v>
      </c>
      <c r="K21" s="909"/>
      <c r="L21" s="31"/>
      <c r="M21" s="218"/>
    </row>
    <row r="22" spans="3:13" ht="14.25" x14ac:dyDescent="0.2">
      <c r="C22" s="9" t="s">
        <v>1623</v>
      </c>
      <c r="D22" s="909">
        <v>85800</v>
      </c>
      <c r="E22" s="909"/>
      <c r="F22" s="909">
        <v>85300</v>
      </c>
      <c r="G22" s="909"/>
      <c r="H22" s="951">
        <v>291.3</v>
      </c>
      <c r="I22" s="951"/>
      <c r="J22" s="909">
        <v>24850</v>
      </c>
      <c r="K22" s="909"/>
      <c r="L22" s="31"/>
      <c r="M22" s="218"/>
    </row>
    <row r="23" spans="3:13" ht="14.25" x14ac:dyDescent="0.2">
      <c r="C23" s="9" t="s">
        <v>1646</v>
      </c>
      <c r="D23" s="909">
        <v>87000</v>
      </c>
      <c r="E23" s="909"/>
      <c r="F23" s="909">
        <v>86700</v>
      </c>
      <c r="G23" s="909"/>
      <c r="H23" s="951">
        <v>296.7</v>
      </c>
      <c r="I23" s="951"/>
      <c r="J23" s="909">
        <v>25723</v>
      </c>
      <c r="K23" s="909"/>
      <c r="L23" s="31"/>
      <c r="M23" s="218"/>
    </row>
    <row r="24" spans="3:13" ht="14.25" x14ac:dyDescent="0.2">
      <c r="C24" s="9" t="s">
        <v>1745</v>
      </c>
      <c r="D24" s="909">
        <v>84200</v>
      </c>
      <c r="E24" s="909"/>
      <c r="F24" s="909">
        <v>83200</v>
      </c>
      <c r="G24" s="909"/>
      <c r="H24" s="951">
        <v>294</v>
      </c>
      <c r="I24" s="951"/>
      <c r="J24" s="909">
        <v>24463</v>
      </c>
      <c r="K24" s="909"/>
      <c r="L24" s="31"/>
      <c r="M24" s="218"/>
    </row>
    <row r="25" spans="3:13" ht="14.25" customHeight="1" x14ac:dyDescent="0.2">
      <c r="C25" s="9" t="s">
        <v>1855</v>
      </c>
      <c r="D25" s="909">
        <v>86000</v>
      </c>
      <c r="E25" s="909"/>
      <c r="F25" s="909">
        <v>79200</v>
      </c>
      <c r="G25" s="909"/>
      <c r="H25" s="951">
        <v>285.39999999999998</v>
      </c>
      <c r="I25" s="951"/>
      <c r="J25" s="909">
        <v>22600</v>
      </c>
      <c r="K25" s="909"/>
      <c r="L25" s="31"/>
      <c r="M25" s="218"/>
    </row>
    <row r="26" spans="3:13" ht="14.25" customHeight="1" x14ac:dyDescent="0.2">
      <c r="C26" s="9" t="s">
        <v>2523</v>
      </c>
      <c r="D26" s="909">
        <v>85500</v>
      </c>
      <c r="E26" s="909"/>
      <c r="F26" s="909">
        <v>84000</v>
      </c>
      <c r="G26" s="909"/>
      <c r="H26" s="951">
        <v>289.3</v>
      </c>
      <c r="I26" s="951"/>
      <c r="J26" s="909">
        <v>24302</v>
      </c>
      <c r="K26" s="909"/>
      <c r="L26" s="31"/>
      <c r="M26" s="218"/>
    </row>
    <row r="27" spans="3:13" ht="14.25" customHeight="1" x14ac:dyDescent="0.2">
      <c r="C27" s="9" t="s">
        <v>2524</v>
      </c>
      <c r="D27" s="909">
        <v>83600</v>
      </c>
      <c r="E27" s="909"/>
      <c r="F27" s="909">
        <v>83500</v>
      </c>
      <c r="G27" s="909"/>
      <c r="H27" s="951">
        <v>251.5</v>
      </c>
      <c r="I27" s="951"/>
      <c r="J27" s="909">
        <v>21000</v>
      </c>
      <c r="K27" s="909"/>
      <c r="L27" s="31"/>
    </row>
    <row r="28" spans="3:13" ht="14.25" customHeight="1" x14ac:dyDescent="0.2">
      <c r="C28" s="9" t="s">
        <v>2525</v>
      </c>
      <c r="D28" s="909">
        <v>85000</v>
      </c>
      <c r="E28" s="909"/>
      <c r="F28" s="909">
        <v>84500</v>
      </c>
      <c r="G28" s="909"/>
      <c r="H28" s="951">
        <v>322</v>
      </c>
      <c r="I28" s="951"/>
      <c r="J28" s="909">
        <v>27209</v>
      </c>
      <c r="K28" s="909"/>
      <c r="L28" s="31"/>
    </row>
    <row r="29" spans="3:13" ht="14.25" customHeight="1" x14ac:dyDescent="0.2">
      <c r="C29" s="9" t="s">
        <v>2526</v>
      </c>
      <c r="D29" s="909">
        <v>83300</v>
      </c>
      <c r="E29" s="909"/>
      <c r="F29" s="909">
        <v>83200</v>
      </c>
      <c r="G29" s="909"/>
      <c r="H29" s="951">
        <v>334</v>
      </c>
      <c r="I29" s="951"/>
      <c r="J29" s="909">
        <v>27789</v>
      </c>
      <c r="K29" s="909"/>
      <c r="L29" s="31"/>
    </row>
    <row r="30" spans="3:13" ht="14.25" customHeight="1" x14ac:dyDescent="0.2">
      <c r="C30" s="9" t="s">
        <v>2527</v>
      </c>
      <c r="D30" s="909">
        <v>84500</v>
      </c>
      <c r="E30" s="909"/>
      <c r="F30" s="909">
        <v>83000</v>
      </c>
      <c r="G30" s="909"/>
      <c r="H30" s="951">
        <v>311</v>
      </c>
      <c r="I30" s="951"/>
      <c r="J30" s="909">
        <v>25813</v>
      </c>
      <c r="K30" s="909"/>
      <c r="L30" s="31"/>
    </row>
    <row r="31" spans="3:13" ht="14.25" customHeight="1" x14ac:dyDescent="0.2">
      <c r="C31" s="9" t="s">
        <v>2528</v>
      </c>
      <c r="D31" s="909">
        <v>85300</v>
      </c>
      <c r="E31" s="909"/>
      <c r="F31" s="909">
        <v>85100</v>
      </c>
      <c r="G31" s="909"/>
      <c r="H31" s="951">
        <v>304.7</v>
      </c>
      <c r="I31" s="951"/>
      <c r="J31" s="909">
        <v>25930</v>
      </c>
      <c r="K31" s="909"/>
      <c r="L31" s="31"/>
    </row>
    <row r="33" spans="1:12" s="105" customFormat="1" ht="12.75" customHeight="1" x14ac:dyDescent="0.2">
      <c r="A33" s="9" t="s">
        <v>2495</v>
      </c>
      <c r="B33" s="9"/>
      <c r="C33" s="63"/>
      <c r="D33" s="63"/>
      <c r="E33" s="63"/>
      <c r="F33" s="63"/>
      <c r="G33" s="356"/>
      <c r="H33" s="63"/>
      <c r="I33" s="63"/>
      <c r="J33" s="63"/>
      <c r="K33" s="63"/>
      <c r="L33" s="66"/>
    </row>
    <row r="34" spans="1:12" ht="14.25" x14ac:dyDescent="0.2">
      <c r="B34" s="9"/>
      <c r="C34" s="63"/>
      <c r="D34" s="63"/>
      <c r="E34" s="63"/>
      <c r="F34" s="63"/>
      <c r="G34" s="63"/>
      <c r="H34" s="63"/>
      <c r="I34" s="63"/>
      <c r="J34" s="63"/>
      <c r="K34" s="63"/>
      <c r="L34" s="66"/>
    </row>
    <row r="35" spans="1:12" ht="12.75" customHeight="1" x14ac:dyDescent="0.2">
      <c r="A35" s="838" t="s">
        <v>1798</v>
      </c>
      <c r="B35" s="838"/>
      <c r="C35" s="838"/>
      <c r="D35" s="838"/>
      <c r="E35" s="838"/>
      <c r="F35" s="838"/>
      <c r="G35" s="838"/>
      <c r="H35" s="838"/>
      <c r="I35" s="838"/>
      <c r="J35" s="838"/>
      <c r="K35" s="838"/>
      <c r="L35" s="838"/>
    </row>
    <row r="36" spans="1:12" ht="14.25" x14ac:dyDescent="0.2">
      <c r="B36" s="128"/>
    </row>
    <row r="37" spans="1:12" ht="18" x14ac:dyDescent="0.25">
      <c r="A37" s="837" t="s">
        <v>1041</v>
      </c>
      <c r="B37" s="837"/>
      <c r="C37" s="837"/>
      <c r="D37" s="837"/>
      <c r="E37" s="837"/>
      <c r="F37" s="837"/>
      <c r="G37" s="837"/>
      <c r="H37" s="837"/>
      <c r="I37" s="837"/>
      <c r="J37" s="837"/>
      <c r="K37" s="837"/>
      <c r="L37" s="837"/>
    </row>
    <row r="38" spans="1:12" ht="18" x14ac:dyDescent="0.25">
      <c r="A38" s="25"/>
      <c r="B38" s="25"/>
    </row>
    <row r="39" spans="1:12" ht="18" x14ac:dyDescent="0.25">
      <c r="A39" s="837" t="s">
        <v>2425</v>
      </c>
      <c r="B39" s="837"/>
      <c r="C39" s="837"/>
      <c r="D39" s="837"/>
      <c r="E39" s="837"/>
      <c r="F39" s="837"/>
      <c r="G39" s="837"/>
      <c r="H39" s="837"/>
      <c r="I39" s="837"/>
      <c r="J39" s="837"/>
      <c r="K39" s="837"/>
      <c r="L39" s="837"/>
    </row>
    <row r="40" spans="1:12" ht="18" x14ac:dyDescent="0.25">
      <c r="A40" s="837" t="s">
        <v>381</v>
      </c>
      <c r="B40" s="837"/>
      <c r="C40" s="837"/>
      <c r="D40" s="837"/>
      <c r="E40" s="837"/>
      <c r="F40" s="837"/>
      <c r="G40" s="837"/>
      <c r="H40" s="837"/>
      <c r="I40" s="837"/>
      <c r="J40" s="837"/>
      <c r="K40" s="837"/>
      <c r="L40" s="837"/>
    </row>
    <row r="41" spans="1:12" ht="18" x14ac:dyDescent="0.25">
      <c r="A41" s="837" t="s">
        <v>1117</v>
      </c>
      <c r="B41" s="837"/>
      <c r="C41" s="837"/>
      <c r="D41" s="837"/>
      <c r="E41" s="837"/>
      <c r="F41" s="837"/>
      <c r="G41" s="837"/>
      <c r="H41" s="837"/>
      <c r="I41" s="837"/>
      <c r="J41" s="837"/>
      <c r="K41" s="837"/>
      <c r="L41" s="837"/>
    </row>
    <row r="42" spans="1:12" ht="12.75" customHeight="1" x14ac:dyDescent="0.25">
      <c r="A42" s="14"/>
      <c r="B42" s="14"/>
      <c r="C42" s="14"/>
      <c r="D42" s="14"/>
      <c r="E42" s="14"/>
      <c r="F42" s="14"/>
      <c r="G42" s="14"/>
      <c r="H42" s="14"/>
      <c r="I42" s="14"/>
      <c r="J42" s="14"/>
      <c r="K42" s="14"/>
      <c r="L42" s="14"/>
    </row>
    <row r="44" spans="1:12" ht="15.75" x14ac:dyDescent="0.25">
      <c r="A44" s="10"/>
      <c r="B44" s="10"/>
      <c r="C44" s="32"/>
      <c r="D44" s="15">
        <v>2015</v>
      </c>
      <c r="E44" s="15">
        <v>2016</v>
      </c>
      <c r="F44" s="15">
        <v>2017</v>
      </c>
      <c r="G44" s="15">
        <v>2018</v>
      </c>
      <c r="H44" s="15">
        <v>2019</v>
      </c>
      <c r="I44" s="15">
        <v>2020</v>
      </c>
      <c r="J44" s="15">
        <v>2021</v>
      </c>
      <c r="K44" s="15">
        <v>2022</v>
      </c>
      <c r="L44" s="15">
        <v>2023</v>
      </c>
    </row>
    <row r="45" spans="1:12" ht="4.5" customHeight="1" thickBot="1" x14ac:dyDescent="0.25">
      <c r="A45" s="16"/>
      <c r="B45" s="16"/>
      <c r="C45" s="17"/>
      <c r="D45" s="17"/>
      <c r="E45" s="17"/>
      <c r="F45" s="17"/>
      <c r="G45" s="17"/>
      <c r="H45" s="17"/>
      <c r="I45" s="17"/>
      <c r="J45" s="17"/>
      <c r="K45" s="17"/>
      <c r="L45" s="17"/>
    </row>
    <row r="46" spans="1:12" ht="4.5" customHeight="1" x14ac:dyDescent="0.2">
      <c r="A46" s="2"/>
      <c r="B46" s="2"/>
      <c r="C46" s="13"/>
    </row>
    <row r="47" spans="1:12" ht="14.25" x14ac:dyDescent="0.2">
      <c r="A47" s="839" t="s">
        <v>749</v>
      </c>
      <c r="B47" s="839"/>
      <c r="C47" s="839"/>
      <c r="D47" s="12">
        <v>24850</v>
      </c>
      <c r="E47" s="12">
        <v>25723</v>
      </c>
      <c r="F47" s="12">
        <v>23664</v>
      </c>
      <c r="G47" s="12">
        <v>22600</v>
      </c>
      <c r="H47" s="12">
        <v>24302</v>
      </c>
      <c r="I47" s="12">
        <v>21000</v>
      </c>
      <c r="J47" s="12">
        <v>27209</v>
      </c>
      <c r="K47" s="12">
        <v>27789</v>
      </c>
      <c r="L47" s="12">
        <v>25813</v>
      </c>
    </row>
    <row r="48" spans="1:12" ht="14.25" x14ac:dyDescent="0.2">
      <c r="A48" s="9"/>
      <c r="B48" s="9"/>
      <c r="C48" s="101"/>
      <c r="D48" s="12"/>
      <c r="E48" s="12"/>
      <c r="F48" s="12"/>
      <c r="G48" s="12"/>
      <c r="H48" s="12"/>
      <c r="I48" s="12"/>
      <c r="J48" s="12"/>
      <c r="K48" s="12"/>
      <c r="L48" s="12"/>
    </row>
    <row r="49" spans="1:12" ht="14.25" x14ac:dyDescent="0.2">
      <c r="A49" s="839" t="s">
        <v>259</v>
      </c>
      <c r="B49" s="839"/>
      <c r="C49" s="839"/>
      <c r="D49" s="12">
        <v>6271</v>
      </c>
      <c r="E49" s="12">
        <v>6777</v>
      </c>
      <c r="F49" s="12">
        <v>6372</v>
      </c>
      <c r="G49" s="12">
        <v>5414</v>
      </c>
      <c r="H49" s="12">
        <v>6332</v>
      </c>
      <c r="I49" s="12">
        <v>6214</v>
      </c>
      <c r="J49" s="12">
        <v>6070</v>
      </c>
      <c r="K49" s="12">
        <v>8192</v>
      </c>
      <c r="L49" s="12">
        <v>6670</v>
      </c>
    </row>
    <row r="50" spans="1:12" s="129" customFormat="1" ht="12" x14ac:dyDescent="0.2">
      <c r="A50" s="970" t="s">
        <v>1118</v>
      </c>
      <c r="B50" s="970"/>
      <c r="C50" s="970"/>
      <c r="D50" s="68">
        <v>2728</v>
      </c>
      <c r="E50" s="68">
        <v>3109</v>
      </c>
      <c r="F50" s="68">
        <v>2907</v>
      </c>
      <c r="G50" s="68">
        <v>2693</v>
      </c>
      <c r="H50" s="68">
        <v>3060</v>
      </c>
      <c r="I50" s="68">
        <v>3075</v>
      </c>
      <c r="J50" s="68">
        <v>3370</v>
      </c>
      <c r="K50" s="68">
        <v>3607</v>
      </c>
      <c r="L50" s="68">
        <v>2940</v>
      </c>
    </row>
    <row r="51" spans="1:12" s="129" customFormat="1" ht="12" x14ac:dyDescent="0.2">
      <c r="A51" s="970" t="s">
        <v>748</v>
      </c>
      <c r="B51" s="970"/>
      <c r="C51" s="970"/>
      <c r="D51" s="68">
        <v>2523</v>
      </c>
      <c r="E51" s="68">
        <v>2917</v>
      </c>
      <c r="F51" s="68">
        <v>2851</v>
      </c>
      <c r="G51" s="68">
        <v>2051</v>
      </c>
      <c r="H51" s="68">
        <v>2573</v>
      </c>
      <c r="I51" s="68">
        <v>2638</v>
      </c>
      <c r="J51" s="68">
        <v>1883</v>
      </c>
      <c r="K51" s="68">
        <v>3646</v>
      </c>
      <c r="L51" s="68">
        <v>2790</v>
      </c>
    </row>
    <row r="52" spans="1:12" s="129" customFormat="1" ht="12" x14ac:dyDescent="0.2">
      <c r="A52" s="970" t="s">
        <v>509</v>
      </c>
      <c r="B52" s="970"/>
      <c r="C52" s="970"/>
      <c r="D52" s="68">
        <v>1019</v>
      </c>
      <c r="E52" s="68">
        <v>751</v>
      </c>
      <c r="F52" s="68">
        <v>614</v>
      </c>
      <c r="G52" s="68">
        <v>670</v>
      </c>
      <c r="H52" s="68">
        <v>699</v>
      </c>
      <c r="I52" s="68">
        <v>501</v>
      </c>
      <c r="J52" s="68">
        <v>817</v>
      </c>
      <c r="K52" s="68">
        <v>939</v>
      </c>
      <c r="L52" s="68">
        <v>940</v>
      </c>
    </row>
    <row r="53" spans="1:12" ht="15" x14ac:dyDescent="0.25">
      <c r="A53" s="53"/>
      <c r="B53" s="53"/>
      <c r="C53" s="47"/>
      <c r="D53" s="50"/>
      <c r="E53" s="50"/>
      <c r="F53" s="50"/>
      <c r="G53" s="50"/>
      <c r="H53" s="50"/>
      <c r="I53" s="50"/>
      <c r="J53" s="50"/>
      <c r="K53" s="50"/>
      <c r="L53" s="50"/>
    </row>
    <row r="54" spans="1:12" ht="14.25" x14ac:dyDescent="0.2">
      <c r="A54" s="839" t="s">
        <v>1263</v>
      </c>
      <c r="B54" s="839"/>
      <c r="C54" s="839"/>
      <c r="D54" s="12">
        <v>13628</v>
      </c>
      <c r="E54" s="12">
        <v>14402</v>
      </c>
      <c r="F54" s="12">
        <v>13675</v>
      </c>
      <c r="G54" s="12">
        <v>12578</v>
      </c>
      <c r="H54" s="12">
        <v>13064</v>
      </c>
      <c r="I54" s="12">
        <v>11351</v>
      </c>
      <c r="J54" s="12">
        <v>13290</v>
      </c>
      <c r="K54" s="12">
        <v>14361</v>
      </c>
      <c r="L54" s="12">
        <v>13746</v>
      </c>
    </row>
    <row r="55" spans="1:12" ht="14.25" x14ac:dyDescent="0.2">
      <c r="A55" s="839" t="s">
        <v>1262</v>
      </c>
      <c r="B55" s="839"/>
      <c r="C55" s="839"/>
      <c r="D55" s="12">
        <v>1601</v>
      </c>
      <c r="E55" s="12">
        <v>1615</v>
      </c>
      <c r="F55" s="12">
        <v>1496</v>
      </c>
      <c r="G55" s="12">
        <v>1567.5</v>
      </c>
      <c r="H55" s="12">
        <v>1492</v>
      </c>
      <c r="I55" s="12">
        <v>1482</v>
      </c>
      <c r="J55" s="12">
        <v>1454</v>
      </c>
      <c r="K55" s="12">
        <v>1463</v>
      </c>
      <c r="L55" s="12">
        <v>1454</v>
      </c>
    </row>
    <row r="56" spans="1:12" ht="14.25" x14ac:dyDescent="0.2">
      <c r="A56" s="839" t="s">
        <v>1115</v>
      </c>
      <c r="B56" s="839"/>
      <c r="C56" s="839"/>
      <c r="D56" s="12">
        <v>2853</v>
      </c>
      <c r="E56" s="12">
        <v>2945</v>
      </c>
      <c r="F56" s="12">
        <v>2793</v>
      </c>
      <c r="G56" s="12">
        <v>2841</v>
      </c>
      <c r="H56" s="12">
        <v>3360</v>
      </c>
      <c r="I56" s="12">
        <v>2351</v>
      </c>
      <c r="J56" s="12">
        <v>6297</v>
      </c>
      <c r="K56" s="12">
        <v>3654</v>
      </c>
      <c r="L56" s="12">
        <v>3290</v>
      </c>
    </row>
    <row r="57" spans="1:12" ht="14.25" x14ac:dyDescent="0.2">
      <c r="A57" s="9"/>
      <c r="B57" s="9"/>
      <c r="C57" s="101"/>
      <c r="D57" s="63"/>
      <c r="E57" s="63"/>
      <c r="F57" s="63"/>
      <c r="G57" s="63"/>
      <c r="H57" s="63"/>
      <c r="I57" s="63"/>
      <c r="J57" s="63"/>
      <c r="K57" s="63"/>
      <c r="L57" s="63"/>
    </row>
    <row r="58" spans="1:12" ht="14.25" x14ac:dyDescent="0.2">
      <c r="A58" s="839" t="s">
        <v>1116</v>
      </c>
      <c r="B58" s="839"/>
      <c r="C58" s="839"/>
      <c r="D58" s="12">
        <v>24353</v>
      </c>
      <c r="E58" s="12">
        <v>25739</v>
      </c>
      <c r="F58" s="12">
        <v>22336</v>
      </c>
      <c r="G58" s="12">
        <v>22400</v>
      </c>
      <c r="H58" s="12">
        <v>24247</v>
      </c>
      <c r="I58" s="12">
        <v>21398</v>
      </c>
      <c r="J58" s="12">
        <v>27112</v>
      </c>
      <c r="K58" s="12">
        <v>27669</v>
      </c>
      <c r="L58" s="12">
        <v>25160</v>
      </c>
    </row>
    <row r="59" spans="1:12" ht="14.25" x14ac:dyDescent="0.2">
      <c r="A59" s="9"/>
      <c r="B59" s="9"/>
      <c r="C59" s="12"/>
      <c r="D59" s="12"/>
      <c r="E59" s="12"/>
      <c r="F59" s="12"/>
      <c r="G59" s="12"/>
      <c r="H59" s="12"/>
      <c r="I59" s="12"/>
      <c r="J59" s="12"/>
      <c r="K59" s="12"/>
      <c r="L59" s="12"/>
    </row>
    <row r="60" spans="1:12" ht="14.25" x14ac:dyDescent="0.2">
      <c r="A60" s="9" t="s">
        <v>814</v>
      </c>
      <c r="B60" s="9"/>
      <c r="K60" s="42"/>
    </row>
    <row r="61" spans="1:12" ht="14.25" x14ac:dyDescent="0.2">
      <c r="A61" s="9"/>
      <c r="B61" s="9"/>
      <c r="D61" s="42"/>
      <c r="E61" s="42"/>
      <c r="F61" s="42"/>
      <c r="G61" s="42"/>
      <c r="H61" s="42"/>
      <c r="I61" s="42"/>
      <c r="J61" s="42"/>
    </row>
    <row r="62" spans="1:12" ht="14.25" x14ac:dyDescent="0.2">
      <c r="A62" s="24" t="s">
        <v>229</v>
      </c>
      <c r="B62" s="24"/>
    </row>
    <row r="63" spans="1:12" ht="14.25" x14ac:dyDescent="0.2">
      <c r="A63" s="40" t="s">
        <v>230</v>
      </c>
      <c r="B63" s="40"/>
    </row>
    <row r="64" spans="1:12" ht="14.25" x14ac:dyDescent="0.2">
      <c r="A64" s="24" t="s">
        <v>1264</v>
      </c>
      <c r="B64" s="40"/>
    </row>
    <row r="65" spans="1:10" ht="14.25" x14ac:dyDescent="0.2">
      <c r="A65" s="9"/>
      <c r="J65" s="42"/>
    </row>
    <row r="66" spans="1:10" ht="14.25" x14ac:dyDescent="0.2">
      <c r="A66" s="9"/>
      <c r="J66" s="42"/>
    </row>
    <row r="67" spans="1:10" ht="14.25" x14ac:dyDescent="0.2">
      <c r="A67" s="24" t="s">
        <v>750</v>
      </c>
      <c r="B67" s="24"/>
    </row>
  </sheetData>
  <customSheetViews>
    <customSheetView guid="{F67F5823-51D5-4D47-B100-5B47C1E6BCB9}" showPageBreaks="1" fitToPage="1" printArea="1">
      <selection activeCell="A66" sqref="A66"/>
      <pageMargins left="0.75" right="0.75" top="1" bottom="1" header="0.5" footer="0.5"/>
      <printOptions horizontalCentered="1"/>
      <pageSetup scale="64" firstPageNumber="33" orientation="portrait" verticalDpi="300" r:id="rId1"/>
      <headerFooter alignWithMargins="0">
        <oddFooter>&amp;C&amp;P</oddFooter>
      </headerFooter>
    </customSheetView>
    <customSheetView guid="{9014CDA8-C3FC-41E6-A045-DAEFC55B82B1}" showPageBreaks="1" fitToPage="1" printArea="1" topLeftCell="A4">
      <selection activeCell="O59" sqref="O59"/>
      <pageMargins left="0.75" right="0.75" top="1" bottom="1" header="0.5" footer="0.5"/>
      <printOptions horizontalCentered="1"/>
      <pageSetup scale="66" firstPageNumber="33" orientation="portrait" verticalDpi="300" r:id="rId2"/>
      <headerFooter alignWithMargins="0">
        <oddFooter>&amp;C&amp;P</oddFooter>
      </headerFooter>
    </customSheetView>
  </customSheetViews>
  <mergeCells count="108">
    <mergeCell ref="C1:K1"/>
    <mergeCell ref="C4:K4"/>
    <mergeCell ref="A50:C50"/>
    <mergeCell ref="A47:C47"/>
    <mergeCell ref="A58:C58"/>
    <mergeCell ref="A54:C54"/>
    <mergeCell ref="A55:C55"/>
    <mergeCell ref="A51:C51"/>
    <mergeCell ref="A52:C52"/>
    <mergeCell ref="A56:C56"/>
    <mergeCell ref="A41:L41"/>
    <mergeCell ref="A39:L39"/>
    <mergeCell ref="A40:L40"/>
    <mergeCell ref="A37:L37"/>
    <mergeCell ref="A35:L35"/>
    <mergeCell ref="A49:C49"/>
    <mergeCell ref="D21:E21"/>
    <mergeCell ref="C3:K3"/>
    <mergeCell ref="D7:E7"/>
    <mergeCell ref="D8:E8"/>
    <mergeCell ref="D9:E9"/>
    <mergeCell ref="F7:G7"/>
    <mergeCell ref="F8:G8"/>
    <mergeCell ref="F9:G9"/>
    <mergeCell ref="H7:I7"/>
    <mergeCell ref="H8:I8"/>
    <mergeCell ref="H9:I9"/>
    <mergeCell ref="J8:K8"/>
    <mergeCell ref="J9:K9"/>
    <mergeCell ref="D25:E25"/>
    <mergeCell ref="D26:E26"/>
    <mergeCell ref="D27:E27"/>
    <mergeCell ref="D28:E28"/>
    <mergeCell ref="H23:I23"/>
    <mergeCell ref="H24:I24"/>
    <mergeCell ref="H25:I25"/>
    <mergeCell ref="H26:I26"/>
    <mergeCell ref="H27:I27"/>
    <mergeCell ref="H28:I28"/>
    <mergeCell ref="D29:E29"/>
    <mergeCell ref="D30:E30"/>
    <mergeCell ref="D12:E12"/>
    <mergeCell ref="D13:E13"/>
    <mergeCell ref="D14:E14"/>
    <mergeCell ref="D15:E15"/>
    <mergeCell ref="D16:E16"/>
    <mergeCell ref="D17:E17"/>
    <mergeCell ref="D18:E18"/>
    <mergeCell ref="D19:E19"/>
    <mergeCell ref="D20:E20"/>
    <mergeCell ref="D31:E3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D22:E22"/>
    <mergeCell ref="D23:E23"/>
    <mergeCell ref="D24:E24"/>
    <mergeCell ref="H29:I29"/>
    <mergeCell ref="H12:I12"/>
    <mergeCell ref="H13:I13"/>
    <mergeCell ref="H14:I14"/>
    <mergeCell ref="H15:I15"/>
    <mergeCell ref="H16:I16"/>
    <mergeCell ref="H17:I17"/>
    <mergeCell ref="H18:I18"/>
    <mergeCell ref="H19:I19"/>
    <mergeCell ref="H20:I20"/>
    <mergeCell ref="H30:I30"/>
    <mergeCell ref="H31:I3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H21:I21"/>
    <mergeCell ref="H22:I22"/>
  </mergeCells>
  <phoneticPr fontId="0" type="noConversion"/>
  <hyperlinks>
    <hyperlink ref="A35:L35" r:id="rId3" display="Source: Statistics Canada. Table 32-10-0358-01 Area, production and farm value of potatoes" xr:uid="{00000000-0004-0000-3700-000000000000}"/>
  </hyperlinks>
  <printOptions horizontalCentered="1"/>
  <pageMargins left="0.74803149606299202" right="0.74803149606299202" top="0.98425196850393704" bottom="0.98425196850393704" header="0.511811023622047" footer="0.511811023622047"/>
  <pageSetup scale="74" firstPageNumber="29" orientation="portrait" useFirstPageNumber="1" r:id="rId4"/>
  <headerFooter differentFirst="1" alignWithMargins="0"/>
  <legacyDrawingHF r:id="rId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81">
    <tabColor indexed="14"/>
    <pageSetUpPr fitToPage="1"/>
  </sheetPr>
  <dimension ref="A1:Q65"/>
  <sheetViews>
    <sheetView zoomScaleNormal="100" workbookViewId="0">
      <selection sqref="A1:K1"/>
    </sheetView>
  </sheetViews>
  <sheetFormatPr defaultColWidth="9.140625" defaultRowHeight="12.75" x14ac:dyDescent="0.2"/>
  <cols>
    <col min="1" max="1" width="18.85546875" style="2" customWidth="1"/>
    <col min="2" max="2" width="16.5703125" style="2" customWidth="1"/>
    <col min="3" max="3" width="10.140625" style="2" customWidth="1"/>
    <col min="4" max="11" width="10.140625" style="1" customWidth="1"/>
    <col min="12" max="16384" width="9.140625" style="1"/>
  </cols>
  <sheetData>
    <row r="1" spans="1:11" ht="18" x14ac:dyDescent="0.25">
      <c r="A1" s="837" t="s">
        <v>2091</v>
      </c>
      <c r="B1" s="837"/>
      <c r="C1" s="837"/>
      <c r="D1" s="837"/>
      <c r="E1" s="837"/>
      <c r="F1" s="837"/>
      <c r="G1" s="837"/>
      <c r="H1" s="837"/>
      <c r="I1" s="837"/>
      <c r="J1" s="837"/>
      <c r="K1" s="837"/>
    </row>
    <row r="2" spans="1:11" ht="18" x14ac:dyDescent="0.25">
      <c r="A2" s="43"/>
      <c r="B2" s="43"/>
      <c r="C2" s="43"/>
    </row>
    <row r="3" spans="1:11" ht="18" x14ac:dyDescent="0.25">
      <c r="A3" s="837" t="s">
        <v>2617</v>
      </c>
      <c r="B3" s="837"/>
      <c r="C3" s="837"/>
      <c r="D3" s="837"/>
      <c r="E3" s="837"/>
      <c r="F3" s="837"/>
      <c r="G3" s="837"/>
      <c r="H3" s="837"/>
      <c r="I3" s="837"/>
      <c r="J3" s="837"/>
      <c r="K3" s="837"/>
    </row>
    <row r="4" spans="1:11" ht="18" x14ac:dyDescent="0.25">
      <c r="A4" s="837" t="s">
        <v>381</v>
      </c>
      <c r="B4" s="837"/>
      <c r="C4" s="837"/>
      <c r="D4" s="837"/>
      <c r="E4" s="837"/>
      <c r="F4" s="837"/>
      <c r="G4" s="837"/>
      <c r="H4" s="837"/>
      <c r="I4" s="837"/>
      <c r="J4" s="837"/>
      <c r="K4" s="837"/>
    </row>
    <row r="5" spans="1:11" ht="18" x14ac:dyDescent="0.25">
      <c r="A5" s="837" t="s">
        <v>486</v>
      </c>
      <c r="B5" s="837"/>
      <c r="C5" s="837"/>
      <c r="D5" s="837"/>
      <c r="E5" s="837"/>
      <c r="F5" s="837"/>
      <c r="G5" s="837"/>
      <c r="H5" s="837"/>
      <c r="I5" s="837"/>
      <c r="J5" s="837"/>
      <c r="K5" s="837"/>
    </row>
    <row r="6" spans="1:11" ht="12.75" customHeight="1" x14ac:dyDescent="0.25">
      <c r="A6" s="43"/>
      <c r="B6" s="43"/>
      <c r="C6" s="43"/>
      <c r="D6" s="14"/>
      <c r="E6" s="14"/>
      <c r="F6" s="14"/>
      <c r="G6" s="14"/>
      <c r="H6" s="14"/>
      <c r="I6" s="14"/>
      <c r="J6" s="14"/>
      <c r="K6" s="14"/>
    </row>
    <row r="7" spans="1:11" s="15" customFormat="1" ht="15.75" x14ac:dyDescent="0.25">
      <c r="A7" s="10"/>
      <c r="B7" s="10"/>
      <c r="C7" s="961" t="s">
        <v>487</v>
      </c>
      <c r="D7" s="939"/>
      <c r="E7" s="962"/>
      <c r="F7" s="848" t="s">
        <v>703</v>
      </c>
      <c r="G7" s="848"/>
      <c r="H7" s="848"/>
      <c r="I7" s="973" t="s">
        <v>488</v>
      </c>
      <c r="J7" s="848"/>
      <c r="K7" s="974"/>
    </row>
    <row r="8" spans="1:11" s="15" customFormat="1" ht="15.75" x14ac:dyDescent="0.25">
      <c r="A8" s="10"/>
      <c r="B8" s="10"/>
      <c r="C8" s="483" t="s">
        <v>2526</v>
      </c>
      <c r="D8" s="256" t="s">
        <v>2527</v>
      </c>
      <c r="E8" s="576" t="s">
        <v>2528</v>
      </c>
      <c r="F8" s="256" t="s">
        <v>2526</v>
      </c>
      <c r="G8" s="256" t="s">
        <v>2527</v>
      </c>
      <c r="H8" s="576" t="s">
        <v>2528</v>
      </c>
      <c r="I8" s="256" t="s">
        <v>2526</v>
      </c>
      <c r="J8" s="256" t="s">
        <v>2527</v>
      </c>
      <c r="K8" s="576" t="s">
        <v>2528</v>
      </c>
    </row>
    <row r="9" spans="1:11" ht="4.5" customHeight="1" thickBot="1" x14ac:dyDescent="0.25">
      <c r="A9" s="16"/>
      <c r="B9" s="16"/>
      <c r="C9" s="484"/>
      <c r="D9" s="424"/>
      <c r="E9" s="485"/>
      <c r="F9" s="424"/>
      <c r="G9" s="424"/>
      <c r="H9" s="485"/>
      <c r="I9" s="424"/>
      <c r="J9" s="424"/>
      <c r="K9" s="485"/>
    </row>
    <row r="10" spans="1:11" ht="4.5" customHeight="1" x14ac:dyDescent="0.2">
      <c r="C10" s="486"/>
      <c r="D10" s="425"/>
      <c r="E10" s="487"/>
      <c r="F10" s="430"/>
      <c r="G10" s="430"/>
      <c r="H10" s="497"/>
      <c r="I10" s="425"/>
      <c r="J10" s="425"/>
      <c r="K10" s="487"/>
    </row>
    <row r="11" spans="1:11" ht="14.25" x14ac:dyDescent="0.2">
      <c r="A11" s="839" t="s">
        <v>1164</v>
      </c>
      <c r="B11" s="839"/>
      <c r="C11" s="488">
        <v>56.7</v>
      </c>
      <c r="D11" s="426">
        <v>55.2</v>
      </c>
      <c r="E11" s="489">
        <v>54.3</v>
      </c>
      <c r="F11" s="426">
        <v>44.8</v>
      </c>
      <c r="G11" s="426">
        <v>47</v>
      </c>
      <c r="H11" s="489">
        <v>47</v>
      </c>
      <c r="I11" s="426">
        <v>8.8000000000000007</v>
      </c>
      <c r="J11" s="426">
        <v>9.6999999999999993</v>
      </c>
      <c r="K11" s="489">
        <v>9.6</v>
      </c>
    </row>
    <row r="12" spans="1:11" ht="14.25" x14ac:dyDescent="0.2">
      <c r="A12" s="839" t="s">
        <v>356</v>
      </c>
      <c r="B12" s="839"/>
      <c r="C12" s="488">
        <v>21.2</v>
      </c>
      <c r="D12" s="426">
        <v>21</v>
      </c>
      <c r="E12" s="489">
        <v>21.1</v>
      </c>
      <c r="F12" s="426">
        <v>79.699999999999989</v>
      </c>
      <c r="G12" s="426">
        <v>78.199999999999989</v>
      </c>
      <c r="H12" s="489">
        <v>85.199999999999989</v>
      </c>
      <c r="I12" s="426">
        <v>5.3000000000000007</v>
      </c>
      <c r="J12" s="426">
        <v>4.8</v>
      </c>
      <c r="K12" s="489">
        <v>4.8000000000000007</v>
      </c>
    </row>
    <row r="13" spans="1:11" ht="14.25" customHeight="1" x14ac:dyDescent="0.2">
      <c r="A13" s="839" t="s">
        <v>355</v>
      </c>
      <c r="B13" s="839"/>
      <c r="C13" s="488">
        <v>3.7</v>
      </c>
      <c r="D13" s="426">
        <v>3.8</v>
      </c>
      <c r="E13" s="489">
        <v>3.0999999999999996</v>
      </c>
      <c r="F13" s="426">
        <v>0.1</v>
      </c>
      <c r="G13" s="426">
        <v>0.3</v>
      </c>
      <c r="H13" s="489">
        <v>0.2</v>
      </c>
      <c r="I13" s="426">
        <v>0.60000000000000009</v>
      </c>
      <c r="J13" s="426">
        <v>0.4</v>
      </c>
      <c r="K13" s="489">
        <v>0.5</v>
      </c>
    </row>
    <row r="14" spans="1:11" ht="14.25" customHeight="1" x14ac:dyDescent="0.2">
      <c r="A14" s="839" t="s">
        <v>167</v>
      </c>
      <c r="B14" s="839"/>
      <c r="C14" s="490">
        <v>0</v>
      </c>
      <c r="D14" s="427">
        <v>0</v>
      </c>
      <c r="E14" s="491">
        <v>0</v>
      </c>
      <c r="F14" s="427">
        <v>0</v>
      </c>
      <c r="G14" s="427">
        <v>0</v>
      </c>
      <c r="H14" s="491">
        <v>0</v>
      </c>
      <c r="I14" s="427">
        <v>0</v>
      </c>
      <c r="J14" s="427">
        <v>0</v>
      </c>
      <c r="K14" s="491">
        <v>0</v>
      </c>
    </row>
    <row r="15" spans="1:11" s="3" customFormat="1" ht="14.25" customHeight="1" x14ac:dyDescent="0.25">
      <c r="A15" s="971" t="s">
        <v>209</v>
      </c>
      <c r="B15" s="971"/>
      <c r="C15" s="527">
        <v>81.600000000000009</v>
      </c>
      <c r="D15" s="529">
        <v>80</v>
      </c>
      <c r="E15" s="528">
        <v>78.5</v>
      </c>
      <c r="F15" s="527">
        <v>124.59999999999998</v>
      </c>
      <c r="G15" s="529">
        <v>125.49999999999999</v>
      </c>
      <c r="H15" s="528">
        <v>132.39999999999998</v>
      </c>
      <c r="I15" s="527">
        <v>14.700000000000001</v>
      </c>
      <c r="J15" s="529">
        <v>14.9</v>
      </c>
      <c r="K15" s="528">
        <v>14.9</v>
      </c>
    </row>
    <row r="16" spans="1:11" s="3" customFormat="1" ht="14.25" customHeight="1" x14ac:dyDescent="0.25">
      <c r="A16" s="53"/>
      <c r="B16" s="53"/>
      <c r="C16" s="492"/>
      <c r="D16" s="428"/>
      <c r="E16" s="493"/>
      <c r="F16" s="428"/>
      <c r="G16" s="428"/>
      <c r="H16" s="493"/>
      <c r="I16" s="428"/>
      <c r="J16" s="428"/>
      <c r="K16" s="493"/>
    </row>
    <row r="17" spans="1:17" ht="14.25" customHeight="1" x14ac:dyDescent="0.2">
      <c r="A17" s="839" t="s">
        <v>208</v>
      </c>
      <c r="B17" s="839"/>
      <c r="C17" s="488">
        <v>17.600000000000001</v>
      </c>
      <c r="D17" s="426">
        <v>19.3</v>
      </c>
      <c r="E17" s="489">
        <v>17.600000000000001</v>
      </c>
      <c r="F17" s="426">
        <v>56.8</v>
      </c>
      <c r="G17" s="426">
        <v>42</v>
      </c>
      <c r="H17" s="489">
        <v>45.8</v>
      </c>
      <c r="I17" s="426">
        <v>1.5</v>
      </c>
      <c r="J17" s="426">
        <v>1.7</v>
      </c>
      <c r="K17" s="489">
        <v>1.7000000000000002</v>
      </c>
    </row>
    <row r="18" spans="1:17" ht="14.25" customHeight="1" x14ac:dyDescent="0.2">
      <c r="A18" s="839" t="s">
        <v>207</v>
      </c>
      <c r="B18" s="839"/>
      <c r="C18" s="488">
        <v>5.3</v>
      </c>
      <c r="D18" s="426">
        <v>2.9</v>
      </c>
      <c r="E18" s="489">
        <v>3.5</v>
      </c>
      <c r="F18" s="426">
        <v>17.200000000000003</v>
      </c>
      <c r="G18" s="426">
        <v>33.6</v>
      </c>
      <c r="H18" s="489">
        <v>30.6</v>
      </c>
      <c r="I18" s="426">
        <v>2.2000000000000002</v>
      </c>
      <c r="J18" s="426">
        <v>2.2000000000000002</v>
      </c>
      <c r="K18" s="489">
        <v>2.2999999999999998</v>
      </c>
    </row>
    <row r="19" spans="1:17" ht="14.25" customHeight="1" x14ac:dyDescent="0.2">
      <c r="A19" s="839" t="s">
        <v>206</v>
      </c>
      <c r="B19" s="839"/>
      <c r="C19" s="488">
        <v>0</v>
      </c>
      <c r="D19" s="426">
        <v>0</v>
      </c>
      <c r="E19" s="489">
        <v>0</v>
      </c>
      <c r="F19" s="426">
        <v>0.5</v>
      </c>
      <c r="G19" s="426">
        <v>0.6</v>
      </c>
      <c r="H19" s="489">
        <v>12.799999999999999</v>
      </c>
      <c r="I19" s="426">
        <v>0</v>
      </c>
      <c r="J19" s="426">
        <v>0</v>
      </c>
      <c r="K19" s="489">
        <v>0</v>
      </c>
    </row>
    <row r="20" spans="1:17" ht="14.25" customHeight="1" x14ac:dyDescent="0.2">
      <c r="A20" s="839" t="s">
        <v>205</v>
      </c>
      <c r="B20" s="839"/>
      <c r="C20" s="490">
        <v>3.5</v>
      </c>
      <c r="D20" s="427">
        <v>3.5</v>
      </c>
      <c r="E20" s="491">
        <v>3.5</v>
      </c>
      <c r="F20" s="427">
        <v>3.0999999999999996</v>
      </c>
      <c r="G20" s="427">
        <v>2.2999999999999998</v>
      </c>
      <c r="H20" s="491">
        <v>3.4000000000000004</v>
      </c>
      <c r="I20" s="427">
        <v>1.3</v>
      </c>
      <c r="J20" s="427">
        <v>1.4</v>
      </c>
      <c r="K20" s="491">
        <v>1.5</v>
      </c>
    </row>
    <row r="21" spans="1:17" s="3" customFormat="1" ht="14.25" customHeight="1" x14ac:dyDescent="0.25">
      <c r="A21" s="971" t="s">
        <v>1549</v>
      </c>
      <c r="B21" s="971"/>
      <c r="C21" s="527">
        <v>26.400000000000002</v>
      </c>
      <c r="D21" s="529">
        <v>25.7</v>
      </c>
      <c r="E21" s="528">
        <v>24.6</v>
      </c>
      <c r="F21" s="527">
        <v>77.599999999999994</v>
      </c>
      <c r="G21" s="529">
        <v>78.499999999999986</v>
      </c>
      <c r="H21" s="528">
        <v>92.600000000000009</v>
      </c>
      <c r="I21" s="527">
        <v>5</v>
      </c>
      <c r="J21" s="529">
        <v>5.3000000000000007</v>
      </c>
      <c r="K21" s="528">
        <v>5.5</v>
      </c>
    </row>
    <row r="22" spans="1:17" ht="14.25" customHeight="1" x14ac:dyDescent="0.2">
      <c r="A22" s="9"/>
      <c r="B22" s="9"/>
      <c r="C22" s="488"/>
      <c r="D22" s="426"/>
      <c r="E22" s="489"/>
      <c r="F22" s="426"/>
      <c r="G22" s="426"/>
      <c r="H22" s="489"/>
      <c r="I22" s="426"/>
      <c r="J22" s="426"/>
      <c r="K22" s="489"/>
    </row>
    <row r="23" spans="1:17" s="3" customFormat="1" ht="14.25" customHeight="1" x14ac:dyDescent="0.25">
      <c r="A23" s="971" t="s">
        <v>2079</v>
      </c>
      <c r="B23" s="971"/>
      <c r="C23" s="492">
        <v>55.2</v>
      </c>
      <c r="D23" s="428">
        <v>54.3</v>
      </c>
      <c r="E23" s="493">
        <v>53.9</v>
      </c>
      <c r="F23" s="492">
        <v>46.999999999999986</v>
      </c>
      <c r="G23" s="428">
        <v>47</v>
      </c>
      <c r="H23" s="493">
        <v>39.799999999999969</v>
      </c>
      <c r="I23" s="492">
        <v>9.7000000000000011</v>
      </c>
      <c r="J23" s="428">
        <v>9.6</v>
      </c>
      <c r="K23" s="493">
        <v>9.4</v>
      </c>
      <c r="Q23" s="548"/>
    </row>
    <row r="24" spans="1:17" s="185" customFormat="1" ht="14.25" customHeight="1" x14ac:dyDescent="0.2">
      <c r="A24" s="970" t="s">
        <v>493</v>
      </c>
      <c r="B24" s="970"/>
      <c r="C24" s="494">
        <v>-2.6455026455026509</v>
      </c>
      <c r="D24" s="429">
        <v>-1.6304347826087029</v>
      </c>
      <c r="E24" s="495">
        <v>-0.73664825046040328</v>
      </c>
      <c r="F24" s="429">
        <v>4.9107142857143016</v>
      </c>
      <c r="G24" s="429">
        <v>0</v>
      </c>
      <c r="H24" s="495">
        <v>-31.276595744680858</v>
      </c>
      <c r="I24" s="431">
        <v>10.227272727272707</v>
      </c>
      <c r="J24" s="429">
        <v>-1.0309278350515427</v>
      </c>
      <c r="K24" s="495">
        <v>-2.0833333333333259</v>
      </c>
      <c r="P24" s="212"/>
    </row>
    <row r="25" spans="1:17" s="185" customFormat="1" ht="14.25" customHeight="1" x14ac:dyDescent="0.2">
      <c r="A25" s="165"/>
      <c r="B25" s="165"/>
      <c r="C25" s="199"/>
      <c r="D25" s="423"/>
      <c r="E25" s="199"/>
      <c r="F25" s="199"/>
      <c r="G25" s="199"/>
      <c r="H25" s="199"/>
      <c r="I25" s="199"/>
      <c r="J25" s="199"/>
      <c r="K25" s="199"/>
      <c r="P25" s="212"/>
    </row>
    <row r="26" spans="1:17" ht="14.25" x14ac:dyDescent="0.2">
      <c r="A26" s="131"/>
      <c r="B26" s="131"/>
      <c r="C26" s="590"/>
      <c r="D26" s="590"/>
      <c r="E26" s="590"/>
      <c r="F26" s="590"/>
      <c r="G26" s="590"/>
      <c r="H26" s="590"/>
      <c r="P26" s="212"/>
    </row>
    <row r="27" spans="1:17" ht="14.25" x14ac:dyDescent="0.2">
      <c r="A27" s="131"/>
      <c r="B27" s="131"/>
      <c r="C27" s="449"/>
      <c r="P27" s="212"/>
    </row>
    <row r="28" spans="1:17" ht="14.25" x14ac:dyDescent="0.2">
      <c r="A28" s="9" t="s">
        <v>1441</v>
      </c>
      <c r="P28" s="212"/>
    </row>
    <row r="29" spans="1:17" s="140" customFormat="1" ht="14.25" customHeight="1" x14ac:dyDescent="0.2">
      <c r="A29" s="896" t="s">
        <v>1826</v>
      </c>
      <c r="B29" s="896"/>
      <c r="C29" s="896"/>
      <c r="D29" s="896"/>
      <c r="E29" s="896"/>
      <c r="F29" s="896"/>
      <c r="G29" s="896"/>
      <c r="H29" s="896"/>
      <c r="I29" s="317"/>
      <c r="J29" s="317"/>
      <c r="K29" s="317"/>
      <c r="P29" s="212"/>
    </row>
    <row r="30" spans="1:17" ht="14.25" customHeight="1" x14ac:dyDescent="0.2">
      <c r="A30" s="972" t="s">
        <v>1877</v>
      </c>
      <c r="B30" s="972"/>
      <c r="C30" s="972"/>
      <c r="D30" s="972"/>
      <c r="E30" s="972"/>
      <c r="F30" s="972"/>
      <c r="G30" s="972"/>
      <c r="H30" s="972"/>
      <c r="P30" s="212"/>
    </row>
    <row r="31" spans="1:17" ht="14.25" customHeight="1" x14ac:dyDescent="0.2">
      <c r="A31" s="972" t="s">
        <v>1825</v>
      </c>
      <c r="B31" s="972"/>
      <c r="C31" s="972"/>
      <c r="D31" s="972"/>
      <c r="E31" s="972"/>
      <c r="F31" s="972"/>
      <c r="G31" s="972"/>
      <c r="H31" s="972"/>
      <c r="P31" s="212"/>
    </row>
    <row r="32" spans="1:17" x14ac:dyDescent="0.2">
      <c r="P32" s="212"/>
    </row>
    <row r="33" spans="1:11" ht="18" x14ac:dyDescent="0.25">
      <c r="A33" s="837" t="s">
        <v>1042</v>
      </c>
      <c r="B33" s="837"/>
      <c r="C33" s="837"/>
      <c r="D33" s="837"/>
      <c r="E33" s="837"/>
      <c r="F33" s="837"/>
      <c r="G33" s="837"/>
      <c r="H33" s="837"/>
      <c r="I33" s="837"/>
      <c r="J33" s="837"/>
      <c r="K33" s="837"/>
    </row>
    <row r="34" spans="1:11" ht="18" customHeight="1" x14ac:dyDescent="0.25">
      <c r="B34" s="25"/>
      <c r="D34" s="2"/>
      <c r="E34" s="2"/>
      <c r="F34" s="2"/>
      <c r="G34" s="2"/>
    </row>
    <row r="35" spans="1:11" ht="18" x14ac:dyDescent="0.25">
      <c r="A35" s="837" t="s">
        <v>2080</v>
      </c>
      <c r="B35" s="837"/>
      <c r="C35" s="837"/>
      <c r="D35" s="837"/>
      <c r="E35" s="837"/>
      <c r="F35" s="837"/>
      <c r="G35" s="837"/>
      <c r="H35" s="837"/>
      <c r="I35" s="837"/>
      <c r="J35" s="837"/>
      <c r="K35" s="837"/>
    </row>
    <row r="36" spans="1:11" ht="18" x14ac:dyDescent="0.25">
      <c r="A36" s="837" t="s">
        <v>2618</v>
      </c>
      <c r="B36" s="837"/>
      <c r="C36" s="837"/>
      <c r="D36" s="837"/>
      <c r="E36" s="837"/>
      <c r="F36" s="837"/>
      <c r="G36" s="837"/>
      <c r="H36" s="837"/>
      <c r="I36" s="837"/>
      <c r="J36" s="837"/>
      <c r="K36" s="837"/>
    </row>
    <row r="37" spans="1:11" ht="17.45" customHeight="1" x14ac:dyDescent="0.25">
      <c r="A37" s="14"/>
      <c r="B37" s="14"/>
      <c r="C37" s="14"/>
      <c r="D37" s="14"/>
      <c r="E37" s="14"/>
      <c r="F37" s="14"/>
      <c r="G37" s="14"/>
      <c r="H37" s="14"/>
      <c r="I37" s="14"/>
      <c r="J37" s="14"/>
      <c r="K37" s="14"/>
    </row>
    <row r="38" spans="1:11" ht="15.75" x14ac:dyDescent="0.25">
      <c r="A38" s="10"/>
      <c r="B38" s="10"/>
      <c r="C38" s="15" t="s">
        <v>1646</v>
      </c>
      <c r="D38" s="15" t="s">
        <v>1745</v>
      </c>
      <c r="E38" s="15" t="s">
        <v>1855</v>
      </c>
      <c r="F38" s="15" t="s">
        <v>2523</v>
      </c>
      <c r="G38" s="15" t="s">
        <v>2524</v>
      </c>
      <c r="H38" s="15" t="s">
        <v>2525</v>
      </c>
      <c r="I38" s="15" t="s">
        <v>2526</v>
      </c>
      <c r="J38" s="15" t="s">
        <v>2527</v>
      </c>
      <c r="K38" s="15" t="s">
        <v>2528</v>
      </c>
    </row>
    <row r="39" spans="1:11" ht="4.5" customHeight="1" thickBot="1" x14ac:dyDescent="0.25">
      <c r="A39" s="22"/>
      <c r="B39" s="16"/>
      <c r="C39" s="74"/>
      <c r="D39" s="74"/>
      <c r="E39" s="74"/>
      <c r="F39" s="74"/>
      <c r="G39" s="74"/>
      <c r="H39" s="74"/>
      <c r="I39" s="74"/>
      <c r="J39" s="74"/>
      <c r="K39" s="74"/>
    </row>
    <row r="40" spans="1:11" ht="4.5" customHeight="1" x14ac:dyDescent="0.2">
      <c r="A40"/>
      <c r="C40" s="1"/>
    </row>
    <row r="41" spans="1:11" ht="13.9" customHeight="1" x14ac:dyDescent="0.2">
      <c r="A41" s="839" t="s">
        <v>2081</v>
      </c>
      <c r="B41" s="839"/>
      <c r="C41" s="31">
        <v>141</v>
      </c>
      <c r="D41" s="31">
        <v>143</v>
      </c>
      <c r="E41" s="31">
        <v>147</v>
      </c>
      <c r="F41" s="31">
        <v>150</v>
      </c>
      <c r="G41" s="31">
        <v>140</v>
      </c>
      <c r="H41" s="31">
        <v>149</v>
      </c>
      <c r="I41" s="31">
        <v>155</v>
      </c>
      <c r="J41" s="31">
        <v>156</v>
      </c>
      <c r="K41" s="31">
        <v>159</v>
      </c>
    </row>
    <row r="42" spans="1:11" ht="13.9" customHeight="1" x14ac:dyDescent="0.2">
      <c r="A42" s="839"/>
      <c r="B42" s="839"/>
      <c r="C42" s="31"/>
      <c r="D42" s="31"/>
      <c r="E42" s="31"/>
      <c r="F42" s="31"/>
      <c r="G42" s="31"/>
      <c r="H42" s="31"/>
      <c r="I42" s="31"/>
      <c r="J42" s="31"/>
      <c r="K42" s="31"/>
    </row>
    <row r="43" spans="1:11" ht="13.9" customHeight="1" x14ac:dyDescent="0.2">
      <c r="A43" s="839" t="s">
        <v>2082</v>
      </c>
      <c r="B43" s="839"/>
      <c r="C43" s="31">
        <v>31045</v>
      </c>
      <c r="D43" s="31">
        <v>31105</v>
      </c>
      <c r="E43" s="31">
        <v>30931</v>
      </c>
      <c r="F43" s="31">
        <v>30976</v>
      </c>
      <c r="G43" s="31">
        <v>31016</v>
      </c>
      <c r="H43" s="31">
        <v>31037</v>
      </c>
      <c r="I43" s="31">
        <v>30999</v>
      </c>
      <c r="J43" s="31">
        <v>30898</v>
      </c>
      <c r="K43" s="31">
        <v>30962</v>
      </c>
    </row>
    <row r="44" spans="1:11" ht="13.9" customHeight="1" x14ac:dyDescent="0.2">
      <c r="A44" s="839"/>
      <c r="B44" s="839"/>
      <c r="C44" s="31"/>
      <c r="D44" s="31"/>
      <c r="E44" s="31"/>
      <c r="F44" s="31"/>
      <c r="G44" s="31"/>
      <c r="H44" s="31"/>
      <c r="I44" s="31"/>
      <c r="J44" s="31"/>
      <c r="K44" s="31"/>
    </row>
    <row r="45" spans="1:11" ht="13.9" customHeight="1" x14ac:dyDescent="0.2">
      <c r="A45" s="839" t="s">
        <v>2083</v>
      </c>
      <c r="B45" s="839"/>
      <c r="C45" s="31">
        <v>3635</v>
      </c>
      <c r="D45" s="31">
        <v>3714</v>
      </c>
      <c r="E45" s="31">
        <v>3784</v>
      </c>
      <c r="F45" s="31">
        <v>3869</v>
      </c>
      <c r="G45" s="31">
        <v>3624</v>
      </c>
      <c r="H45" s="31">
        <v>3841</v>
      </c>
      <c r="I45" s="31">
        <v>4004</v>
      </c>
      <c r="J45" s="31">
        <v>4018</v>
      </c>
      <c r="K45" s="31">
        <v>4095</v>
      </c>
    </row>
    <row r="46" spans="1:11" ht="13.9" customHeight="1" x14ac:dyDescent="0.2">
      <c r="A46" s="970" t="s">
        <v>2089</v>
      </c>
      <c r="B46" s="970"/>
      <c r="C46" s="120">
        <v>3557</v>
      </c>
      <c r="D46" s="120">
        <v>3636</v>
      </c>
      <c r="E46" s="120">
        <v>3704</v>
      </c>
      <c r="F46" s="120">
        <v>3788</v>
      </c>
      <c r="G46" s="120">
        <v>3547</v>
      </c>
      <c r="H46" s="120">
        <v>3760</v>
      </c>
      <c r="I46" s="120">
        <v>3921</v>
      </c>
      <c r="J46" s="120">
        <v>3935</v>
      </c>
      <c r="K46" s="120">
        <v>4010</v>
      </c>
    </row>
    <row r="47" spans="1:11" x14ac:dyDescent="0.2">
      <c r="A47" s="970" t="s">
        <v>2085</v>
      </c>
      <c r="B47" s="970"/>
      <c r="C47" s="118">
        <v>7</v>
      </c>
      <c r="D47" s="118">
        <v>6</v>
      </c>
      <c r="E47" s="118">
        <v>6</v>
      </c>
      <c r="F47" s="118">
        <v>6</v>
      </c>
      <c r="G47" s="118">
        <v>6</v>
      </c>
      <c r="H47" s="118">
        <v>6</v>
      </c>
      <c r="I47" s="118">
        <v>5</v>
      </c>
      <c r="J47" s="118">
        <v>5</v>
      </c>
      <c r="K47" s="118">
        <v>5</v>
      </c>
    </row>
    <row r="48" spans="1:11" x14ac:dyDescent="0.2">
      <c r="A48" s="970" t="s">
        <v>2086</v>
      </c>
      <c r="B48" s="970"/>
      <c r="C48" s="118">
        <v>71</v>
      </c>
      <c r="D48" s="118">
        <v>72</v>
      </c>
      <c r="E48" s="118">
        <v>74</v>
      </c>
      <c r="F48" s="118">
        <v>75</v>
      </c>
      <c r="G48" s="118">
        <v>71</v>
      </c>
      <c r="H48" s="118">
        <v>75</v>
      </c>
      <c r="I48" s="118">
        <v>78</v>
      </c>
      <c r="J48" s="118">
        <v>78</v>
      </c>
      <c r="K48" s="118">
        <v>80</v>
      </c>
    </row>
    <row r="49" spans="1:11" ht="14.25" x14ac:dyDescent="0.2">
      <c r="A49" s="839"/>
      <c r="B49" s="839"/>
      <c r="C49" s="177"/>
      <c r="D49" s="177"/>
      <c r="E49" s="177"/>
      <c r="F49" s="177"/>
      <c r="G49" s="177"/>
      <c r="H49" s="177"/>
      <c r="I49" s="177"/>
      <c r="J49" s="177"/>
      <c r="K49" s="177"/>
    </row>
    <row r="50" spans="1:11" ht="14.25" x14ac:dyDescent="0.2">
      <c r="A50" s="839" t="s">
        <v>2087</v>
      </c>
      <c r="B50" s="839"/>
      <c r="C50" s="12">
        <v>5456</v>
      </c>
      <c r="D50" s="12">
        <v>5529</v>
      </c>
      <c r="E50" s="12">
        <v>5799</v>
      </c>
      <c r="F50" s="12">
        <v>6263</v>
      </c>
      <c r="G50" s="12">
        <v>6139</v>
      </c>
      <c r="H50" s="12">
        <v>7140</v>
      </c>
      <c r="I50" s="12">
        <v>8141</v>
      </c>
      <c r="J50" s="12">
        <v>8643</v>
      </c>
      <c r="K50" s="12">
        <v>8868</v>
      </c>
    </row>
    <row r="51" spans="1:11" x14ac:dyDescent="0.2">
      <c r="A51" s="975" t="s">
        <v>2088</v>
      </c>
      <c r="B51" s="975"/>
      <c r="C51" s="154">
        <v>2.2105657549644109</v>
      </c>
      <c r="D51" s="154">
        <v>1.3379765395894472</v>
      </c>
      <c r="E51" s="154">
        <v>4.8833423765599626</v>
      </c>
      <c r="F51" s="154">
        <v>8.0013795481979741</v>
      </c>
      <c r="G51" s="154">
        <v>-1.9798818457608225</v>
      </c>
      <c r="H51" s="154">
        <v>16.305587229190422</v>
      </c>
      <c r="I51" s="154">
        <v>14.01960784313725</v>
      </c>
      <c r="J51" s="154">
        <v>6.1663186340744414</v>
      </c>
      <c r="K51" s="154">
        <v>2.603262755987501</v>
      </c>
    </row>
    <row r="52" spans="1:11" ht="14.25" x14ac:dyDescent="0.2">
      <c r="A52" s="9"/>
      <c r="B52" s="9"/>
      <c r="C52" s="37"/>
      <c r="D52" s="37"/>
      <c r="E52" s="37"/>
      <c r="F52" s="37"/>
      <c r="G52" s="37"/>
      <c r="H52" s="185"/>
      <c r="I52" s="185"/>
      <c r="J52" s="185"/>
      <c r="K52" s="185"/>
    </row>
    <row r="53" spans="1:11" x14ac:dyDescent="0.2">
      <c r="A53" s="970" t="s">
        <v>2084</v>
      </c>
      <c r="B53" s="970"/>
      <c r="C53" s="68">
        <v>5442</v>
      </c>
      <c r="D53" s="68">
        <v>5516</v>
      </c>
      <c r="E53" s="68">
        <v>5786</v>
      </c>
      <c r="F53" s="68">
        <v>6250</v>
      </c>
      <c r="G53" s="68">
        <v>6126</v>
      </c>
      <c r="H53" s="68">
        <v>7125</v>
      </c>
      <c r="I53" s="68">
        <v>8126</v>
      </c>
      <c r="J53" s="68">
        <v>8627</v>
      </c>
      <c r="K53" s="68">
        <v>8853</v>
      </c>
    </row>
    <row r="54" spans="1:11" x14ac:dyDescent="0.2">
      <c r="A54" s="970" t="s">
        <v>2085</v>
      </c>
      <c r="B54" s="970"/>
      <c r="C54" s="68">
        <v>14</v>
      </c>
      <c r="D54" s="68">
        <v>13</v>
      </c>
      <c r="E54" s="68">
        <v>13</v>
      </c>
      <c r="F54" s="68">
        <v>14</v>
      </c>
      <c r="G54" s="68">
        <v>13</v>
      </c>
      <c r="H54" s="68">
        <v>14</v>
      </c>
      <c r="I54" s="68">
        <v>15</v>
      </c>
      <c r="J54" s="68">
        <v>16</v>
      </c>
      <c r="K54" s="68">
        <v>15</v>
      </c>
    </row>
    <row r="55" spans="1:11" ht="14.25" x14ac:dyDescent="0.2">
      <c r="A55" s="128"/>
      <c r="B55"/>
      <c r="C55"/>
      <c r="D55"/>
      <c r="E55"/>
      <c r="F55"/>
      <c r="G55"/>
    </row>
    <row r="56" spans="1:11" ht="14.25" x14ac:dyDescent="0.2">
      <c r="A56" s="9" t="s">
        <v>1441</v>
      </c>
    </row>
    <row r="57" spans="1:11" ht="14.25" x14ac:dyDescent="0.2">
      <c r="A57" s="896" t="s">
        <v>2090</v>
      </c>
      <c r="B57" s="896"/>
      <c r="C57" s="896"/>
      <c r="D57" s="896"/>
      <c r="E57" s="896"/>
      <c r="F57" s="896"/>
      <c r="G57" s="896"/>
      <c r="H57" s="896"/>
    </row>
    <row r="58" spans="1:11" ht="14.25" x14ac:dyDescent="0.2">
      <c r="A58" s="128"/>
      <c r="B58"/>
      <c r="C58"/>
      <c r="D58"/>
      <c r="E58"/>
      <c r="F58"/>
      <c r="G58"/>
    </row>
    <row r="59" spans="1:11" x14ac:dyDescent="0.2">
      <c r="A59"/>
      <c r="B59"/>
      <c r="C59"/>
      <c r="D59"/>
      <c r="E59"/>
      <c r="F59"/>
      <c r="G59"/>
    </row>
    <row r="60" spans="1:11" ht="14.25" x14ac:dyDescent="0.2">
      <c r="A60" s="128"/>
      <c r="B60"/>
      <c r="C60"/>
      <c r="D60"/>
      <c r="E60"/>
      <c r="F60"/>
      <c r="G60"/>
    </row>
    <row r="61" spans="1:11" ht="14.25" x14ac:dyDescent="0.2">
      <c r="A61" s="128"/>
      <c r="B61"/>
      <c r="C61"/>
      <c r="D61"/>
      <c r="E61"/>
      <c r="F61"/>
      <c r="G61"/>
    </row>
    <row r="62" spans="1:11" ht="14.25" x14ac:dyDescent="0.2">
      <c r="A62" s="128"/>
      <c r="B62"/>
      <c r="C62"/>
      <c r="D62"/>
      <c r="E62"/>
      <c r="F62"/>
      <c r="G62"/>
    </row>
    <row r="63" spans="1:11" x14ac:dyDescent="0.2">
      <c r="A63"/>
      <c r="B63"/>
      <c r="C63"/>
      <c r="D63"/>
      <c r="E63"/>
      <c r="F63"/>
      <c r="G63"/>
    </row>
    <row r="64" spans="1:11" x14ac:dyDescent="0.2">
      <c r="A64"/>
      <c r="B64"/>
      <c r="C64"/>
      <c r="D64"/>
      <c r="E64"/>
      <c r="F64"/>
      <c r="G64"/>
    </row>
    <row r="65" spans="1:8" ht="14.25" x14ac:dyDescent="0.2">
      <c r="A65" s="838"/>
      <c r="B65" s="838"/>
      <c r="C65" s="838"/>
      <c r="D65" s="838"/>
      <c r="E65" s="838"/>
      <c r="F65" s="838"/>
      <c r="G65" s="838"/>
      <c r="H65" s="838"/>
    </row>
  </sheetData>
  <customSheetViews>
    <customSheetView guid="{F67F5823-51D5-4D47-B100-5B47C1E6BCB9}" showPageBreaks="1" fitToPage="1" printArea="1" topLeftCell="A52">
      <selection activeCell="A4" sqref="A4:K4"/>
      <pageMargins left="0.75" right="0.75" top="1" bottom="1" header="0.5" footer="0.5"/>
      <printOptions horizontalCentered="1"/>
      <pageSetup scale="66" firstPageNumber="33" orientation="portrait" verticalDpi="300" r:id="rId1"/>
      <headerFooter alignWithMargins="0">
        <oddFooter>&amp;C&amp;P</oddFooter>
      </headerFooter>
    </customSheetView>
    <customSheetView guid="{9014CDA8-C3FC-41E6-A045-DAEFC55B82B1}" showPageBreaks="1" fitToPage="1" printArea="1" topLeftCell="A37">
      <selection activeCell="C53" sqref="C53"/>
      <pageMargins left="0.75" right="0.75" top="1" bottom="1" header="0.5" footer="0.5"/>
      <printOptions horizontalCentered="1"/>
      <pageSetup scale="67" firstPageNumber="33" orientation="portrait" verticalDpi="300" r:id="rId2"/>
      <headerFooter alignWithMargins="0">
        <oddFooter>&amp;C&amp;P</oddFooter>
      </headerFooter>
    </customSheetView>
  </customSheetViews>
  <mergeCells count="40">
    <mergeCell ref="A57:H57"/>
    <mergeCell ref="A48:B48"/>
    <mergeCell ref="A49:B49"/>
    <mergeCell ref="A50:B50"/>
    <mergeCell ref="A53:B53"/>
    <mergeCell ref="A54:B54"/>
    <mergeCell ref="A51:B51"/>
    <mergeCell ref="A45:B45"/>
    <mergeCell ref="A47:B47"/>
    <mergeCell ref="A36:K36"/>
    <mergeCell ref="A46:B46"/>
    <mergeCell ref="A17:B17"/>
    <mergeCell ref="A1:K1"/>
    <mergeCell ref="A3:K3"/>
    <mergeCell ref="A4:K4"/>
    <mergeCell ref="C7:E7"/>
    <mergeCell ref="F7:H7"/>
    <mergeCell ref="I7:K7"/>
    <mergeCell ref="A5:K5"/>
    <mergeCell ref="A11:B11"/>
    <mergeCell ref="A13:B13"/>
    <mergeCell ref="A14:B14"/>
    <mergeCell ref="A12:B12"/>
    <mergeCell ref="A15:B15"/>
    <mergeCell ref="A65:H65"/>
    <mergeCell ref="A18:B18"/>
    <mergeCell ref="A19:B19"/>
    <mergeCell ref="A35:K35"/>
    <mergeCell ref="A20:B20"/>
    <mergeCell ref="A21:B21"/>
    <mergeCell ref="A23:B23"/>
    <mergeCell ref="A24:B24"/>
    <mergeCell ref="A33:K33"/>
    <mergeCell ref="A29:H29"/>
    <mergeCell ref="A30:H30"/>
    <mergeCell ref="A31:H31"/>
    <mergeCell ref="A41:B41"/>
    <mergeCell ref="A42:B42"/>
    <mergeCell ref="A43:B43"/>
    <mergeCell ref="A44:B44"/>
  </mergeCells>
  <phoneticPr fontId="0" type="noConversion"/>
  <hyperlinks>
    <hyperlink ref="A29:H29" r:id="rId3" display="Table  32-10-0139-01 - Cattle statistics, supply and disposition of cattle" xr:uid="{00000000-0004-0000-3800-000000000000}"/>
    <hyperlink ref="A30:H30" r:id="rId4" display="Table  32-10-0200-01 Hogs statistics, supply and disposition of hogs" xr:uid="{00000000-0004-0000-3800-000001000000}"/>
    <hyperlink ref="A31:H31" r:id="rId5" display="Table 32-10-0141-01 Sheep statistics, supply and disposition of sheep and lambs" xr:uid="{00000000-0004-0000-3800-000002000000}"/>
    <hyperlink ref="A57:H57" r:id="rId6" display="Table 32-10-0119-01 Production and disposition of eggs" xr:uid="{125D7769-DE20-4B60-A4BE-0B07ED9EB354}"/>
  </hyperlinks>
  <printOptions horizontalCentered="1"/>
  <pageMargins left="0.74803149606299202" right="0.74803149606299202" top="0.98425196850393704" bottom="0.98425196850393704" header="0.511811023622047" footer="0.511811023622047"/>
  <pageSetup scale="72" firstPageNumber="29" orientation="portrait" useFirstPageNumber="1" r:id="rId7"/>
  <headerFooter differentFirst="1" alignWithMargins="0"/>
  <legacyDrawingHF r:id="rId8"/>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4">
    <tabColor indexed="33"/>
    <pageSetUpPr fitToPage="1"/>
  </sheetPr>
  <dimension ref="A1:O75"/>
  <sheetViews>
    <sheetView zoomScaleNormal="100" workbookViewId="0">
      <selection sqref="A1:N1"/>
    </sheetView>
  </sheetViews>
  <sheetFormatPr defaultRowHeight="12.75" x14ac:dyDescent="0.2"/>
  <cols>
    <col min="1" max="1" width="14.140625" customWidth="1"/>
    <col min="2" max="2" width="2.28515625" customWidth="1"/>
    <col min="3" max="3" width="15.7109375" customWidth="1"/>
    <col min="4" max="6" width="15.5703125" customWidth="1"/>
    <col min="7" max="7" width="14" customWidth="1"/>
    <col min="8" max="8" width="2.28515625" customWidth="1"/>
    <col min="9" max="9" width="14" customWidth="1"/>
    <col min="10" max="10" width="2.28515625" customWidth="1"/>
    <col min="11" max="11" width="14" customWidth="1"/>
    <col min="12" max="12" width="2.28515625" customWidth="1"/>
    <col min="13" max="13" width="14" customWidth="1"/>
    <col min="14" max="14" width="2.28515625" customWidth="1"/>
    <col min="15" max="15" width="15.28515625" customWidth="1"/>
  </cols>
  <sheetData>
    <row r="1" spans="1:15" ht="18" x14ac:dyDescent="0.25">
      <c r="A1" s="837" t="s">
        <v>1043</v>
      </c>
      <c r="B1" s="837"/>
      <c r="C1" s="837"/>
      <c r="D1" s="837"/>
      <c r="E1" s="837"/>
      <c r="F1" s="837"/>
      <c r="G1" s="837"/>
      <c r="H1" s="837"/>
      <c r="I1" s="837"/>
      <c r="J1" s="837"/>
      <c r="K1" s="837"/>
      <c r="L1" s="837"/>
      <c r="M1" s="837"/>
      <c r="N1" s="837"/>
      <c r="O1" s="25"/>
    </row>
    <row r="2" spans="1:15" ht="18" customHeight="1" x14ac:dyDescent="0.25">
      <c r="A2" s="43"/>
      <c r="B2" s="43"/>
      <c r="C2" s="2"/>
      <c r="D2" s="2"/>
      <c r="E2" s="2"/>
      <c r="F2" s="2"/>
      <c r="G2" s="2"/>
      <c r="H2" s="2"/>
      <c r="I2" s="2"/>
      <c r="J2" s="2"/>
      <c r="K2" s="2"/>
      <c r="L2" s="2"/>
    </row>
    <row r="3" spans="1:15" ht="18" x14ac:dyDescent="0.25">
      <c r="A3" s="837" t="s">
        <v>2619</v>
      </c>
      <c r="B3" s="837"/>
      <c r="C3" s="837"/>
      <c r="D3" s="837"/>
      <c r="E3" s="837"/>
      <c r="F3" s="837"/>
      <c r="G3" s="837"/>
      <c r="H3" s="837"/>
      <c r="I3" s="837"/>
      <c r="J3" s="837"/>
      <c r="K3" s="837"/>
      <c r="L3" s="837"/>
      <c r="M3" s="837"/>
      <c r="N3" s="837"/>
      <c r="O3" s="25"/>
    </row>
    <row r="4" spans="1:15" ht="18" x14ac:dyDescent="0.25">
      <c r="A4" s="837" t="s">
        <v>381</v>
      </c>
      <c r="B4" s="837"/>
      <c r="C4" s="837"/>
      <c r="D4" s="837"/>
      <c r="E4" s="837"/>
      <c r="F4" s="837"/>
      <c r="G4" s="837"/>
      <c r="H4" s="837"/>
      <c r="I4" s="837"/>
      <c r="J4" s="837"/>
      <c r="K4" s="837"/>
      <c r="L4" s="837"/>
      <c r="M4" s="837"/>
      <c r="N4" s="837"/>
      <c r="O4" s="25"/>
    </row>
    <row r="5" spans="1:15" ht="18" x14ac:dyDescent="0.25">
      <c r="A5" s="837" t="s">
        <v>1178</v>
      </c>
      <c r="B5" s="837"/>
      <c r="C5" s="837"/>
      <c r="D5" s="837"/>
      <c r="E5" s="837"/>
      <c r="F5" s="837"/>
      <c r="G5" s="837"/>
      <c r="H5" s="837"/>
      <c r="I5" s="837"/>
      <c r="J5" s="837"/>
      <c r="K5" s="837"/>
      <c r="L5" s="837"/>
      <c r="M5" s="837"/>
      <c r="N5" s="837"/>
      <c r="O5" s="25"/>
    </row>
    <row r="6" spans="1:15" ht="12.75" customHeight="1" x14ac:dyDescent="0.25">
      <c r="A6" s="14"/>
      <c r="B6" s="14"/>
      <c r="C6" s="14"/>
      <c r="D6" s="14"/>
      <c r="E6" s="14"/>
      <c r="F6" s="14"/>
      <c r="G6" s="14"/>
      <c r="H6" s="14"/>
      <c r="I6" s="14"/>
      <c r="J6" s="14"/>
      <c r="K6" s="14"/>
      <c r="L6" s="14"/>
      <c r="M6" s="14"/>
      <c r="N6" s="14"/>
      <c r="O6" s="14"/>
    </row>
    <row r="7" spans="1:15" ht="12.75" customHeight="1" x14ac:dyDescent="0.25">
      <c r="A7" s="14"/>
      <c r="B7" s="14"/>
      <c r="C7" s="14"/>
      <c r="D7" s="14"/>
      <c r="E7" s="14"/>
      <c r="F7" s="14"/>
      <c r="G7" s="14"/>
      <c r="H7" s="14"/>
      <c r="I7" s="14"/>
      <c r="J7" s="14"/>
      <c r="K7" s="14"/>
      <c r="L7" s="14"/>
      <c r="M7" s="14"/>
      <c r="N7" s="14"/>
      <c r="O7" s="14"/>
    </row>
    <row r="8" spans="1:15" ht="19.5" thickBot="1" x14ac:dyDescent="0.3">
      <c r="A8" s="15"/>
      <c r="B8" s="15"/>
      <c r="C8" s="877" t="s">
        <v>764</v>
      </c>
      <c r="D8" s="877"/>
      <c r="E8" s="877" t="s">
        <v>892</v>
      </c>
      <c r="F8" s="877"/>
      <c r="G8" s="877" t="s">
        <v>1851</v>
      </c>
      <c r="H8" s="877"/>
      <c r="I8" s="877"/>
      <c r="J8" s="877"/>
      <c r="K8" s="848" t="s">
        <v>762</v>
      </c>
      <c r="L8" s="848"/>
      <c r="M8" s="848"/>
      <c r="N8" s="848"/>
      <c r="O8" s="26"/>
    </row>
    <row r="9" spans="1:15" s="26" customFormat="1" ht="17.25" customHeight="1" x14ac:dyDescent="0.25">
      <c r="C9" s="15" t="s">
        <v>85</v>
      </c>
      <c r="D9" s="15" t="s">
        <v>1066</v>
      </c>
      <c r="E9" s="15" t="s">
        <v>85</v>
      </c>
      <c r="F9" s="15" t="s">
        <v>1066</v>
      </c>
      <c r="G9" s="976" t="s">
        <v>85</v>
      </c>
      <c r="H9" s="976"/>
      <c r="I9" s="976" t="s">
        <v>1066</v>
      </c>
      <c r="J9" s="976"/>
      <c r="K9" s="976" t="s">
        <v>85</v>
      </c>
      <c r="L9" s="976"/>
      <c r="M9" s="976" t="s">
        <v>1066</v>
      </c>
      <c r="N9" s="976"/>
    </row>
    <row r="10" spans="1:15" s="26" customFormat="1" ht="17.25" customHeight="1" thickBot="1" x14ac:dyDescent="0.3">
      <c r="A10" s="62" t="s">
        <v>537</v>
      </c>
      <c r="B10" s="61"/>
      <c r="C10" s="21" t="s">
        <v>763</v>
      </c>
      <c r="D10" s="21" t="s">
        <v>421</v>
      </c>
      <c r="E10" s="21" t="s">
        <v>763</v>
      </c>
      <c r="F10" s="21" t="s">
        <v>421</v>
      </c>
      <c r="G10" s="877" t="s">
        <v>763</v>
      </c>
      <c r="H10" s="877"/>
      <c r="I10" s="877" t="s">
        <v>421</v>
      </c>
      <c r="J10" s="877"/>
      <c r="K10" s="877" t="s">
        <v>763</v>
      </c>
      <c r="L10" s="877"/>
      <c r="M10" s="877" t="s">
        <v>421</v>
      </c>
      <c r="N10" s="877"/>
    </row>
    <row r="11" spans="1:15" ht="4.5" customHeight="1" x14ac:dyDescent="0.25">
      <c r="A11" s="10"/>
      <c r="B11" s="10"/>
      <c r="C11" s="32"/>
      <c r="D11" s="32"/>
      <c r="E11" s="32"/>
      <c r="F11" s="32"/>
      <c r="G11" s="13"/>
      <c r="H11" s="13"/>
      <c r="I11" s="13"/>
      <c r="J11" s="13"/>
      <c r="K11" s="32"/>
      <c r="L11" s="32"/>
      <c r="M11" s="13"/>
      <c r="N11" s="32"/>
      <c r="O11" s="13"/>
    </row>
    <row r="12" spans="1:15" ht="14.25" x14ac:dyDescent="0.2">
      <c r="A12" s="397" t="s">
        <v>2592</v>
      </c>
      <c r="B12" s="19"/>
      <c r="C12" s="20">
        <v>1675971</v>
      </c>
      <c r="D12" s="33">
        <v>-2.8369661883024366</v>
      </c>
      <c r="E12" s="20">
        <v>1279947</v>
      </c>
      <c r="F12" s="33">
        <v>-2.7033621941300323</v>
      </c>
      <c r="G12" s="909">
        <v>325701</v>
      </c>
      <c r="H12" s="909"/>
      <c r="I12" s="951">
        <v>-1.1610581227031513</v>
      </c>
      <c r="J12" s="951"/>
      <c r="K12" s="909">
        <v>70323</v>
      </c>
      <c r="L12" s="909"/>
      <c r="M12" s="951">
        <v>-11.952071517109264</v>
      </c>
      <c r="N12" s="951"/>
      <c r="O12" s="12"/>
    </row>
    <row r="13" spans="1:15" ht="14.25" x14ac:dyDescent="0.2">
      <c r="A13" s="397" t="s">
        <v>2531</v>
      </c>
      <c r="B13" s="19"/>
      <c r="C13" s="20">
        <v>1652046</v>
      </c>
      <c r="D13" s="33">
        <v>-1.4275306672967503</v>
      </c>
      <c r="E13" s="20">
        <v>1269715</v>
      </c>
      <c r="F13" s="33">
        <v>-0.79940810049166089</v>
      </c>
      <c r="G13" s="909">
        <v>323275</v>
      </c>
      <c r="H13" s="909"/>
      <c r="I13" s="951">
        <v>-0.744854943644635</v>
      </c>
      <c r="J13" s="951"/>
      <c r="K13" s="909">
        <v>59056</v>
      </c>
      <c r="L13" s="909"/>
      <c r="M13" s="951">
        <v>-16.021785191189231</v>
      </c>
      <c r="N13" s="951"/>
      <c r="O13" s="12"/>
    </row>
    <row r="14" spans="1:15" ht="14.25" x14ac:dyDescent="0.2">
      <c r="A14" s="397" t="s">
        <v>2532</v>
      </c>
      <c r="B14" s="19"/>
      <c r="C14" s="20">
        <v>1665328</v>
      </c>
      <c r="D14" s="33">
        <v>0.80397277073398499</v>
      </c>
      <c r="E14" s="20">
        <v>1273759</v>
      </c>
      <c r="F14" s="33">
        <v>0.31849667051266906</v>
      </c>
      <c r="G14" s="909">
        <v>331322</v>
      </c>
      <c r="H14" s="909"/>
      <c r="I14" s="951">
        <v>2.4892119712319305</v>
      </c>
      <c r="J14" s="951"/>
      <c r="K14" s="909">
        <v>60247</v>
      </c>
      <c r="L14" s="909"/>
      <c r="M14" s="951">
        <v>2.0167298835004122</v>
      </c>
      <c r="N14" s="951"/>
      <c r="O14" s="12"/>
    </row>
    <row r="15" spans="1:15" ht="14.25" x14ac:dyDescent="0.2">
      <c r="A15" s="397" t="s">
        <v>2533</v>
      </c>
      <c r="B15" s="19"/>
      <c r="C15" s="20">
        <v>1712584</v>
      </c>
      <c r="D15" s="33">
        <v>2.8376391917988464</v>
      </c>
      <c r="E15" s="20">
        <v>1310665</v>
      </c>
      <c r="F15" s="33">
        <v>2.8974083794501171</v>
      </c>
      <c r="G15" s="909">
        <v>337923</v>
      </c>
      <c r="H15" s="909"/>
      <c r="I15" s="951">
        <v>1.9923216689504475</v>
      </c>
      <c r="J15" s="951"/>
      <c r="K15" s="909">
        <v>63997</v>
      </c>
      <c r="L15" s="909"/>
      <c r="M15" s="951">
        <v>6.2243763174929967</v>
      </c>
      <c r="N15" s="951"/>
      <c r="O15" s="12"/>
    </row>
    <row r="16" spans="1:15" ht="14.25" x14ac:dyDescent="0.2">
      <c r="A16" s="397" t="s">
        <v>2534</v>
      </c>
      <c r="B16" s="19"/>
      <c r="C16" s="20">
        <v>1786995</v>
      </c>
      <c r="D16" s="33">
        <v>4.344954758423536</v>
      </c>
      <c r="E16" s="20">
        <v>1363714</v>
      </c>
      <c r="F16" s="33">
        <v>4.0474873442107651</v>
      </c>
      <c r="G16" s="909">
        <v>350840</v>
      </c>
      <c r="H16" s="909"/>
      <c r="I16" s="951">
        <v>3.8224684321576108</v>
      </c>
      <c r="J16" s="951"/>
      <c r="K16" s="909">
        <v>72441</v>
      </c>
      <c r="L16" s="909"/>
      <c r="M16" s="951">
        <v>13.194368486022778</v>
      </c>
      <c r="N16" s="951"/>
      <c r="O16" s="12"/>
    </row>
    <row r="17" spans="1:15" ht="14.25" x14ac:dyDescent="0.2">
      <c r="A17" s="397" t="s">
        <v>2535</v>
      </c>
      <c r="B17" s="19"/>
      <c r="C17" s="20">
        <v>1886335</v>
      </c>
      <c r="D17" s="33">
        <v>5.5590530471545829</v>
      </c>
      <c r="E17" s="20">
        <v>1454315</v>
      </c>
      <c r="F17" s="33">
        <v>6.6436950856264554</v>
      </c>
      <c r="G17" s="909">
        <v>365229</v>
      </c>
      <c r="H17" s="909"/>
      <c r="I17" s="951">
        <v>4.1012997377722016</v>
      </c>
      <c r="J17" s="951"/>
      <c r="K17" s="909">
        <v>66792</v>
      </c>
      <c r="L17" s="909"/>
      <c r="M17" s="951">
        <v>-7.7980701536422785</v>
      </c>
      <c r="N17" s="951"/>
      <c r="O17" s="12"/>
    </row>
    <row r="18" spans="1:15" ht="14.25" x14ac:dyDescent="0.2">
      <c r="A18" s="397" t="s">
        <v>1552</v>
      </c>
      <c r="B18" s="19"/>
      <c r="C18" s="20">
        <v>1978771</v>
      </c>
      <c r="D18" s="33">
        <v>4.9002960767838166</v>
      </c>
      <c r="E18" s="20">
        <v>1527424</v>
      </c>
      <c r="F18" s="33">
        <v>5.0270402216851195</v>
      </c>
      <c r="G18" s="909">
        <v>373197</v>
      </c>
      <c r="H18" s="909"/>
      <c r="I18" s="951">
        <v>2.1816449405715366</v>
      </c>
      <c r="J18" s="951"/>
      <c r="K18" s="909">
        <v>78150</v>
      </c>
      <c r="L18" s="909"/>
      <c r="M18" s="951">
        <v>17.005030542579959</v>
      </c>
      <c r="N18" s="951"/>
      <c r="O18" s="12"/>
    </row>
    <row r="19" spans="1:15" ht="14.25" x14ac:dyDescent="0.2">
      <c r="A19" s="397" t="s">
        <v>1623</v>
      </c>
      <c r="B19" s="19"/>
      <c r="C19" s="20">
        <v>2094763</v>
      </c>
      <c r="D19" s="33">
        <v>5.8618202914839657</v>
      </c>
      <c r="E19" s="20">
        <v>1627414</v>
      </c>
      <c r="F19" s="33">
        <v>6.5463158887119732</v>
      </c>
      <c r="G19" s="909">
        <v>380533</v>
      </c>
      <c r="H19" s="909"/>
      <c r="I19" s="951">
        <v>1.9657178380319218</v>
      </c>
      <c r="J19" s="951"/>
      <c r="K19" s="909">
        <v>86816</v>
      </c>
      <c r="L19" s="909"/>
      <c r="M19" s="951">
        <v>11.0889315419066</v>
      </c>
      <c r="N19" s="951"/>
      <c r="O19" s="12"/>
    </row>
    <row r="20" spans="1:15" ht="14.25" x14ac:dyDescent="0.2">
      <c r="A20" s="397" t="s">
        <v>1646</v>
      </c>
      <c r="B20" s="19"/>
      <c r="C20" s="20">
        <v>2211069</v>
      </c>
      <c r="D20" s="33">
        <v>5.5522271493242847</v>
      </c>
      <c r="E20" s="20">
        <v>1757776</v>
      </c>
      <c r="F20" s="33">
        <v>8.0103771996554052</v>
      </c>
      <c r="G20" s="909">
        <v>384069</v>
      </c>
      <c r="H20" s="909"/>
      <c r="I20" s="951">
        <v>0.9292229583242495</v>
      </c>
      <c r="J20" s="951"/>
      <c r="K20" s="909">
        <v>69225</v>
      </c>
      <c r="L20" s="909"/>
      <c r="M20" s="951">
        <v>-20.262394028750464</v>
      </c>
      <c r="N20" s="951"/>
      <c r="O20" s="12"/>
    </row>
    <row r="21" spans="1:15" ht="14.25" customHeight="1" x14ac:dyDescent="0.2">
      <c r="A21" s="397" t="s">
        <v>1745</v>
      </c>
      <c r="B21" s="19"/>
      <c r="C21" s="20">
        <v>2337732</v>
      </c>
      <c r="D21" s="33">
        <v>5.7285864891597704</v>
      </c>
      <c r="E21" s="20">
        <v>1865394</v>
      </c>
      <c r="F21" s="33">
        <v>6.1223955725871804</v>
      </c>
      <c r="G21" s="909">
        <v>402184</v>
      </c>
      <c r="H21" s="909"/>
      <c r="I21" s="951">
        <v>4.7166004025318342</v>
      </c>
      <c r="J21" s="951"/>
      <c r="K21" s="909">
        <v>70155</v>
      </c>
      <c r="L21" s="909"/>
      <c r="M21" s="951">
        <v>1.3434452871072589</v>
      </c>
      <c r="N21" s="951"/>
      <c r="O21" s="12"/>
    </row>
    <row r="22" spans="1:15" ht="14.25" customHeight="1" x14ac:dyDescent="0.2">
      <c r="A22" s="397" t="s">
        <v>1855</v>
      </c>
      <c r="B22" s="19"/>
      <c r="C22" s="20">
        <v>2422452</v>
      </c>
      <c r="D22" s="33">
        <v>3.6240253373782894</v>
      </c>
      <c r="E22" s="20">
        <v>1924704</v>
      </c>
      <c r="F22" s="33">
        <v>3.1794891588586616</v>
      </c>
      <c r="G22" s="909">
        <v>423188</v>
      </c>
      <c r="H22" s="909"/>
      <c r="I22" s="951">
        <v>5.2224852306407055</v>
      </c>
      <c r="J22" s="951"/>
      <c r="K22" s="909">
        <v>74560</v>
      </c>
      <c r="L22" s="909"/>
      <c r="M22" s="951">
        <v>6.2789537452783151</v>
      </c>
      <c r="N22" s="951"/>
      <c r="O22" s="12"/>
    </row>
    <row r="23" spans="1:15" ht="14.25" customHeight="1" x14ac:dyDescent="0.2">
      <c r="A23" s="397" t="s">
        <v>2523</v>
      </c>
      <c r="B23" s="19"/>
      <c r="C23" s="20">
        <v>2684993</v>
      </c>
      <c r="D23" s="33">
        <v>10.837820522346785</v>
      </c>
      <c r="E23" s="20">
        <v>2165679</v>
      </c>
      <c r="F23" s="33">
        <v>12.520106987879686</v>
      </c>
      <c r="G23" s="909">
        <v>449203</v>
      </c>
      <c r="H23" s="909"/>
      <c r="I23" s="951">
        <v>6.147386031740032</v>
      </c>
      <c r="J23" s="951"/>
      <c r="K23" s="909">
        <v>70110</v>
      </c>
      <c r="L23" s="909"/>
      <c r="M23" s="951">
        <v>-5.9683476394849837</v>
      </c>
      <c r="N23" s="951"/>
      <c r="O23" s="12"/>
    </row>
    <row r="24" spans="1:15" ht="15" customHeight="1" x14ac:dyDescent="0.2">
      <c r="A24" s="397" t="s">
        <v>2524</v>
      </c>
      <c r="B24" s="19"/>
      <c r="C24" s="20">
        <v>2837553</v>
      </c>
      <c r="D24" s="33">
        <v>5.6819514985700259</v>
      </c>
      <c r="E24" s="20">
        <v>2293817</v>
      </c>
      <c r="F24" s="33">
        <v>5.9167586701445618</v>
      </c>
      <c r="G24" s="909">
        <v>471633</v>
      </c>
      <c r="H24" s="909"/>
      <c r="I24" s="951">
        <v>4.9932881125014816</v>
      </c>
      <c r="J24" s="951"/>
      <c r="K24" s="909">
        <v>72104</v>
      </c>
      <c r="L24" s="909"/>
      <c r="M24" s="951">
        <v>2.8441021252317844</v>
      </c>
      <c r="N24" s="951"/>
      <c r="O24" s="12"/>
    </row>
    <row r="25" spans="1:15" s="24" customFormat="1" ht="14.25" customHeight="1" x14ac:dyDescent="0.2">
      <c r="A25" s="397" t="s">
        <v>2525</v>
      </c>
      <c r="B25" s="728"/>
      <c r="C25" s="20">
        <v>2929622</v>
      </c>
      <c r="D25" s="33">
        <v>3.2446618618224843</v>
      </c>
      <c r="E25" s="20">
        <v>2353799</v>
      </c>
      <c r="F25" s="33">
        <v>2.6149426915922147</v>
      </c>
      <c r="G25" s="909">
        <v>501576</v>
      </c>
      <c r="H25" s="909"/>
      <c r="I25" s="951">
        <v>6.3487923873011498</v>
      </c>
      <c r="J25" s="951"/>
      <c r="K25" s="909">
        <v>74248</v>
      </c>
      <c r="L25" s="909"/>
      <c r="M25" s="951">
        <v>2.9734827471430192</v>
      </c>
      <c r="N25" s="951"/>
      <c r="O25" s="12"/>
    </row>
    <row r="26" spans="1:15" ht="14.25" customHeight="1" x14ac:dyDescent="0.2">
      <c r="A26" s="397" t="s">
        <v>2526</v>
      </c>
      <c r="B26" s="728" t="s">
        <v>1968</v>
      </c>
      <c r="C26" s="20">
        <v>3569550</v>
      </c>
      <c r="D26" s="33">
        <v>21.843364092705485</v>
      </c>
      <c r="E26" s="20">
        <v>2959319</v>
      </c>
      <c r="F26" s="33">
        <v>25.725221227470985</v>
      </c>
      <c r="G26" s="909">
        <v>536692</v>
      </c>
      <c r="H26" s="909"/>
      <c r="I26" s="951">
        <v>7.0011324305788047</v>
      </c>
      <c r="J26" s="951"/>
      <c r="K26" s="909">
        <v>73539</v>
      </c>
      <c r="L26" s="909"/>
      <c r="M26" s="951">
        <v>-0.95490787630643226</v>
      </c>
      <c r="N26" s="951"/>
      <c r="O26" s="12"/>
    </row>
    <row r="27" spans="1:15" ht="14.25" customHeight="1" x14ac:dyDescent="0.2">
      <c r="A27" s="397" t="s">
        <v>2527</v>
      </c>
      <c r="B27" s="728" t="s">
        <v>1968</v>
      </c>
      <c r="C27" s="20">
        <v>3891751</v>
      </c>
      <c r="D27" s="33">
        <v>9.0263758737095792</v>
      </c>
      <c r="E27" s="20">
        <v>3241863</v>
      </c>
      <c r="F27" s="33">
        <v>9.5476019989734198</v>
      </c>
      <c r="G27" s="909">
        <v>562684</v>
      </c>
      <c r="H27" s="909"/>
      <c r="I27" s="951">
        <v>4.8430011999433642</v>
      </c>
      <c r="J27" s="951"/>
      <c r="K27" s="909">
        <v>87203</v>
      </c>
      <c r="L27" s="909"/>
      <c r="M27" s="951">
        <v>18.580617087531781</v>
      </c>
      <c r="N27" s="951"/>
      <c r="O27" s="12"/>
    </row>
    <row r="28" spans="1:15" ht="14.25" customHeight="1" x14ac:dyDescent="0.2">
      <c r="A28" s="397" t="s">
        <v>2528</v>
      </c>
      <c r="B28" s="728" t="s">
        <v>1970</v>
      </c>
      <c r="C28" s="20">
        <v>4021904</v>
      </c>
      <c r="D28" s="33">
        <v>3.3443300971721879</v>
      </c>
      <c r="E28" s="20">
        <v>3332598</v>
      </c>
      <c r="F28" s="33">
        <v>2.7988536221302374</v>
      </c>
      <c r="G28" s="909">
        <v>587159</v>
      </c>
      <c r="H28" s="909"/>
      <c r="I28" s="951">
        <v>4.3496882797449343</v>
      </c>
      <c r="J28" s="951"/>
      <c r="K28" s="909">
        <v>102147</v>
      </c>
      <c r="L28" s="909"/>
      <c r="M28" s="951">
        <v>17.137025102347401</v>
      </c>
      <c r="N28" s="951"/>
      <c r="O28" s="12"/>
    </row>
    <row r="29" spans="1:15" ht="14.25" customHeight="1" x14ac:dyDescent="0.2">
      <c r="A29" s="9"/>
      <c r="B29" s="9"/>
      <c r="C29" s="20"/>
      <c r="D29" s="33"/>
      <c r="E29" s="20"/>
      <c r="F29" s="271"/>
      <c r="G29" s="20"/>
      <c r="H29" s="20"/>
      <c r="I29" s="271"/>
      <c r="J29" s="271"/>
      <c r="K29" s="20"/>
      <c r="L29" s="20"/>
      <c r="M29" s="33"/>
      <c r="O29" s="12"/>
    </row>
    <row r="30" spans="1:15" ht="14.25" customHeight="1" x14ac:dyDescent="0.2">
      <c r="A30" s="9"/>
      <c r="B30" s="9"/>
      <c r="C30" s="20"/>
      <c r="D30" s="33"/>
      <c r="E30" s="141"/>
      <c r="F30" s="271"/>
      <c r="G30" s="141"/>
      <c r="H30" s="141"/>
      <c r="I30" s="271"/>
      <c r="J30" s="271"/>
      <c r="K30" s="141"/>
      <c r="L30" s="141"/>
      <c r="M30" s="33"/>
      <c r="O30" s="12"/>
    </row>
    <row r="31" spans="1:15" ht="14.25" x14ac:dyDescent="0.2">
      <c r="A31" s="24" t="s">
        <v>335</v>
      </c>
      <c r="B31" s="24"/>
    </row>
    <row r="32" spans="1:15" ht="14.25" x14ac:dyDescent="0.2">
      <c r="A32" s="24" t="s">
        <v>336</v>
      </c>
      <c r="B32" s="24"/>
    </row>
    <row r="33" spans="1:14" ht="14.25" x14ac:dyDescent="0.2">
      <c r="A33" s="24" t="s">
        <v>790</v>
      </c>
      <c r="B33" s="24"/>
      <c r="C33" s="24" t="s">
        <v>352</v>
      </c>
    </row>
    <row r="34" spans="1:14" ht="12.75" customHeight="1" x14ac:dyDescent="0.2">
      <c r="A34" s="24"/>
      <c r="B34" s="24"/>
    </row>
    <row r="35" spans="1:14" ht="14.25" x14ac:dyDescent="0.2">
      <c r="A35" s="838" t="s">
        <v>1852</v>
      </c>
      <c r="B35" s="838"/>
      <c r="C35" s="838"/>
      <c r="D35" s="838"/>
      <c r="E35" s="838"/>
      <c r="F35" s="838"/>
      <c r="G35" s="838"/>
      <c r="H35" s="534"/>
    </row>
    <row r="39" spans="1:14" ht="18" x14ac:dyDescent="0.25">
      <c r="A39" s="837" t="s">
        <v>1044</v>
      </c>
      <c r="B39" s="837"/>
      <c r="C39" s="837"/>
      <c r="D39" s="837"/>
      <c r="E39" s="837"/>
      <c r="F39" s="837"/>
      <c r="G39" s="837"/>
      <c r="H39" s="837"/>
      <c r="I39" s="837"/>
      <c r="J39" s="837"/>
      <c r="K39" s="837"/>
      <c r="L39" s="837"/>
      <c r="M39" s="837"/>
      <c r="N39" s="837"/>
    </row>
    <row r="40" spans="1:14" ht="18" x14ac:dyDescent="0.25">
      <c r="A40" s="43"/>
      <c r="B40" s="43"/>
      <c r="C40" s="2"/>
      <c r="D40" s="2"/>
      <c r="E40" s="2"/>
      <c r="F40" s="2"/>
      <c r="G40" s="2"/>
      <c r="H40" s="2"/>
      <c r="I40" s="2"/>
      <c r="J40" s="2"/>
      <c r="K40" s="2"/>
      <c r="L40" s="2"/>
      <c r="M40" s="2"/>
      <c r="N40" s="2"/>
    </row>
    <row r="41" spans="1:14" ht="18" x14ac:dyDescent="0.25">
      <c r="A41" s="837" t="s">
        <v>2620</v>
      </c>
      <c r="B41" s="837"/>
      <c r="C41" s="837"/>
      <c r="D41" s="837"/>
      <c r="E41" s="837"/>
      <c r="F41" s="837"/>
      <c r="G41" s="837"/>
      <c r="H41" s="837"/>
      <c r="I41" s="837"/>
      <c r="J41" s="837"/>
      <c r="K41" s="837"/>
      <c r="L41" s="837"/>
      <c r="M41" s="837"/>
      <c r="N41" s="25"/>
    </row>
    <row r="42" spans="1:14" ht="18" x14ac:dyDescent="0.25">
      <c r="A42" s="837" t="s">
        <v>256</v>
      </c>
      <c r="B42" s="837"/>
      <c r="C42" s="837"/>
      <c r="D42" s="837"/>
      <c r="E42" s="837"/>
      <c r="F42" s="837"/>
      <c r="G42" s="837"/>
      <c r="H42" s="837"/>
      <c r="I42" s="837"/>
      <c r="J42" s="837"/>
      <c r="K42" s="837"/>
      <c r="L42" s="837"/>
      <c r="M42" s="837"/>
      <c r="N42" s="25"/>
    </row>
    <row r="43" spans="1:14" ht="18" x14ac:dyDescent="0.25">
      <c r="A43" s="837" t="s">
        <v>1178</v>
      </c>
      <c r="B43" s="837"/>
      <c r="C43" s="837"/>
      <c r="D43" s="837"/>
      <c r="E43" s="837"/>
      <c r="F43" s="837"/>
      <c r="G43" s="837"/>
      <c r="H43" s="837"/>
      <c r="I43" s="837"/>
      <c r="J43" s="837"/>
      <c r="K43" s="837"/>
      <c r="L43" s="837"/>
      <c r="M43" s="837"/>
      <c r="N43" s="25"/>
    </row>
    <row r="44" spans="1:14" ht="12.75" customHeight="1" x14ac:dyDescent="0.25">
      <c r="A44" s="14"/>
      <c r="B44" s="14"/>
      <c r="C44" s="14"/>
      <c r="D44" s="14"/>
      <c r="E44" s="14"/>
      <c r="F44" s="14"/>
      <c r="G44" s="14"/>
      <c r="H44" s="14"/>
      <c r="I44" s="14"/>
      <c r="J44" s="14"/>
      <c r="K44" s="14"/>
      <c r="L44" s="14"/>
      <c r="M44" s="14"/>
      <c r="N44" s="25"/>
    </row>
    <row r="45" spans="1:14" ht="12.75" customHeight="1" x14ac:dyDescent="0.25">
      <c r="A45" s="14"/>
      <c r="B45" s="14"/>
      <c r="C45" s="14"/>
      <c r="D45" s="14"/>
      <c r="E45" s="14"/>
      <c r="F45" s="14"/>
      <c r="G45" s="14"/>
      <c r="H45" s="14"/>
      <c r="I45" s="14"/>
      <c r="J45" s="14"/>
      <c r="K45" s="14"/>
      <c r="L45" s="14"/>
      <c r="M45" s="14"/>
      <c r="N45" s="14"/>
    </row>
    <row r="46" spans="1:14" ht="16.5" x14ac:dyDescent="0.25">
      <c r="A46" s="15"/>
      <c r="B46" s="15"/>
      <c r="C46" s="32"/>
      <c r="D46" s="32" t="s">
        <v>1855</v>
      </c>
      <c r="E46" s="32" t="s">
        <v>2523</v>
      </c>
      <c r="F46" s="32" t="s">
        <v>2524</v>
      </c>
      <c r="G46" s="869" t="s">
        <v>2525</v>
      </c>
      <c r="H46" s="869"/>
      <c r="I46" s="869" t="s">
        <v>2526</v>
      </c>
      <c r="J46" s="869"/>
      <c r="K46" s="32" t="s">
        <v>2527</v>
      </c>
      <c r="L46" s="728" t="s">
        <v>1968</v>
      </c>
      <c r="M46" s="32" t="s">
        <v>2528</v>
      </c>
      <c r="N46" s="728" t="s">
        <v>1970</v>
      </c>
    </row>
    <row r="47" spans="1:14" ht="4.5" customHeight="1" thickBot="1" x14ac:dyDescent="0.25">
      <c r="A47" s="22"/>
      <c r="B47" s="22"/>
      <c r="C47" s="22"/>
      <c r="D47" s="22"/>
      <c r="E47" s="22"/>
      <c r="F47" s="22"/>
      <c r="G47" s="22"/>
      <c r="H47" s="22"/>
      <c r="I47" s="22"/>
      <c r="J47" s="22"/>
      <c r="K47" s="22"/>
      <c r="L47" s="22"/>
      <c r="M47" s="22"/>
      <c r="N47" s="22"/>
    </row>
    <row r="48" spans="1:14" ht="4.5" customHeight="1" x14ac:dyDescent="0.2"/>
    <row r="49" spans="1:14" ht="14.25" x14ac:dyDescent="0.2">
      <c r="A49" s="24" t="s">
        <v>379</v>
      </c>
      <c r="B49" s="24"/>
      <c r="C49" s="31"/>
      <c r="D49" s="31">
        <v>388925</v>
      </c>
      <c r="E49" s="31">
        <v>425865</v>
      </c>
      <c r="F49" s="31">
        <v>456293</v>
      </c>
      <c r="G49" s="840">
        <v>483852</v>
      </c>
      <c r="H49" s="840"/>
      <c r="I49" s="840">
        <v>526860</v>
      </c>
      <c r="J49" s="840"/>
      <c r="K49" s="840">
        <v>598308</v>
      </c>
      <c r="L49" s="840"/>
      <c r="M49" s="840">
        <v>623892</v>
      </c>
      <c r="N49" s="840"/>
    </row>
    <row r="50" spans="1:14" ht="14.25" x14ac:dyDescent="0.2">
      <c r="A50" s="24" t="s">
        <v>380</v>
      </c>
      <c r="B50" s="24"/>
      <c r="C50" s="31"/>
      <c r="D50" s="31">
        <v>248263</v>
      </c>
      <c r="E50" s="31">
        <v>246421</v>
      </c>
      <c r="F50" s="31">
        <v>255854</v>
      </c>
      <c r="G50" s="840">
        <v>268787</v>
      </c>
      <c r="H50" s="840"/>
      <c r="I50" s="840">
        <v>313790</v>
      </c>
      <c r="J50" s="840"/>
      <c r="K50" s="840">
        <v>324062</v>
      </c>
      <c r="L50" s="840"/>
      <c r="M50" s="840">
        <v>331458</v>
      </c>
      <c r="N50" s="840"/>
    </row>
    <row r="51" spans="1:14" ht="14.25" x14ac:dyDescent="0.2">
      <c r="A51" s="24" t="s">
        <v>1095</v>
      </c>
      <c r="B51" s="24"/>
      <c r="C51" s="31"/>
      <c r="D51" s="31">
        <v>47271</v>
      </c>
      <c r="E51" s="31">
        <v>50185</v>
      </c>
      <c r="F51" s="31">
        <v>48352</v>
      </c>
      <c r="G51" s="840">
        <v>43060</v>
      </c>
      <c r="H51" s="840"/>
      <c r="I51" s="840">
        <v>41443</v>
      </c>
      <c r="J51" s="840"/>
      <c r="K51" s="840">
        <v>44898</v>
      </c>
      <c r="L51" s="840"/>
      <c r="M51" s="840">
        <v>39590</v>
      </c>
      <c r="N51" s="840"/>
    </row>
    <row r="52" spans="1:14" ht="14.25" x14ac:dyDescent="0.2">
      <c r="A52" s="24" t="s">
        <v>947</v>
      </c>
      <c r="B52" s="24"/>
      <c r="C52" s="31"/>
      <c r="D52" s="31">
        <v>59061</v>
      </c>
      <c r="E52" s="31">
        <v>61048</v>
      </c>
      <c r="F52" s="31">
        <v>65626</v>
      </c>
      <c r="G52" s="840">
        <v>70205</v>
      </c>
      <c r="H52" s="840"/>
      <c r="I52" s="840">
        <v>73483</v>
      </c>
      <c r="J52" s="840"/>
      <c r="K52" s="840">
        <v>77285</v>
      </c>
      <c r="L52" s="840"/>
      <c r="M52" s="840">
        <v>81628</v>
      </c>
      <c r="N52" s="840"/>
    </row>
    <row r="53" spans="1:14" ht="14.25" x14ac:dyDescent="0.2">
      <c r="A53" s="24" t="s">
        <v>1114</v>
      </c>
      <c r="B53" s="24"/>
      <c r="C53" s="31"/>
      <c r="D53" s="31">
        <v>10994</v>
      </c>
      <c r="E53" s="31">
        <v>10839</v>
      </c>
      <c r="F53" s="31">
        <v>9531</v>
      </c>
      <c r="G53" s="840">
        <v>8226</v>
      </c>
      <c r="H53" s="840"/>
      <c r="I53" s="840">
        <v>7954</v>
      </c>
      <c r="J53" s="840"/>
      <c r="K53" s="840">
        <v>9660</v>
      </c>
      <c r="L53" s="840"/>
      <c r="M53" s="840">
        <v>8501</v>
      </c>
      <c r="N53" s="840"/>
    </row>
    <row r="54" spans="1:14" ht="14.25" x14ac:dyDescent="0.2">
      <c r="A54" s="24" t="s">
        <v>911</v>
      </c>
      <c r="B54" s="24"/>
      <c r="C54" s="31"/>
      <c r="D54" s="31">
        <v>51325</v>
      </c>
      <c r="E54" s="31">
        <v>58911</v>
      </c>
      <c r="F54" s="31">
        <v>65119</v>
      </c>
      <c r="G54" s="840">
        <v>71327</v>
      </c>
      <c r="H54" s="840"/>
      <c r="I54" s="840">
        <v>79122</v>
      </c>
      <c r="J54" s="840"/>
      <c r="K54" s="840">
        <v>81992</v>
      </c>
      <c r="L54" s="840"/>
      <c r="M54" s="840">
        <v>88113</v>
      </c>
      <c r="N54" s="840"/>
    </row>
    <row r="55" spans="1:14" ht="14.25" x14ac:dyDescent="0.2">
      <c r="A55" s="24" t="s">
        <v>411</v>
      </c>
      <c r="B55" s="24"/>
      <c r="C55" s="31"/>
      <c r="D55" s="92">
        <v>53490</v>
      </c>
      <c r="E55" s="92">
        <v>51590</v>
      </c>
      <c r="F55" s="92">
        <v>48780</v>
      </c>
      <c r="G55" s="858">
        <v>48813</v>
      </c>
      <c r="H55" s="858"/>
      <c r="I55" s="858">
        <v>55233</v>
      </c>
      <c r="J55" s="858"/>
      <c r="K55" s="858">
        <v>55260</v>
      </c>
      <c r="L55" s="858"/>
      <c r="M55" s="858">
        <v>53859</v>
      </c>
      <c r="N55" s="858"/>
    </row>
    <row r="56" spans="1:14" ht="4.5" customHeight="1" x14ac:dyDescent="0.2">
      <c r="C56" s="42"/>
      <c r="D56" s="42"/>
      <c r="E56" s="42"/>
      <c r="F56" s="42"/>
      <c r="G56" s="42"/>
      <c r="H56" s="42"/>
      <c r="I56" s="42"/>
      <c r="J56" s="42"/>
      <c r="K56" s="42"/>
      <c r="L56" s="42"/>
      <c r="M56" s="42"/>
      <c r="N56" s="42"/>
    </row>
    <row r="57" spans="1:14" ht="15" x14ac:dyDescent="0.25">
      <c r="A57" s="28" t="s">
        <v>983</v>
      </c>
      <c r="B57" s="28"/>
      <c r="C57" s="44"/>
      <c r="D57" s="44">
        <v>859328</v>
      </c>
      <c r="E57" s="44">
        <v>904858</v>
      </c>
      <c r="F57" s="44">
        <v>949553</v>
      </c>
      <c r="G57" s="843">
        <v>994268</v>
      </c>
      <c r="H57" s="843"/>
      <c r="I57" s="843">
        <v>1097884</v>
      </c>
      <c r="J57" s="843"/>
      <c r="K57" s="843">
        <v>1191465</v>
      </c>
      <c r="L57" s="843"/>
      <c r="M57" s="843">
        <v>1227041</v>
      </c>
      <c r="N57" s="843"/>
    </row>
    <row r="58" spans="1:14" s="37" customFormat="1" ht="12" x14ac:dyDescent="0.2">
      <c r="A58" s="37" t="s">
        <v>493</v>
      </c>
      <c r="C58" s="120"/>
      <c r="D58" s="118">
        <v>7.6389471693244726</v>
      </c>
      <c r="E58" s="118">
        <v>5.2983261339092813</v>
      </c>
      <c r="F58" s="118">
        <v>4.9394490627258536</v>
      </c>
      <c r="G58" s="950">
        <v>4.7090578408998773</v>
      </c>
      <c r="H58" s="950"/>
      <c r="I58" s="950">
        <v>10.421335092751649</v>
      </c>
      <c r="J58" s="950"/>
      <c r="K58" s="950">
        <v>8.5237602515384037</v>
      </c>
      <c r="L58" s="950"/>
      <c r="M58" s="950">
        <v>2.9859039082138272</v>
      </c>
      <c r="N58" s="950"/>
    </row>
    <row r="59" spans="1:14" ht="12.75" customHeight="1" x14ac:dyDescent="0.25">
      <c r="A59" s="28"/>
      <c r="B59" s="28"/>
      <c r="C59" s="44"/>
      <c r="D59" s="44"/>
      <c r="E59" s="44"/>
      <c r="F59" s="44"/>
      <c r="G59" s="44"/>
      <c r="H59" s="44"/>
      <c r="I59" s="44"/>
      <c r="J59" s="44"/>
      <c r="K59" s="44"/>
      <c r="L59" s="44"/>
      <c r="M59" s="44"/>
      <c r="N59" s="5"/>
    </row>
    <row r="60" spans="1:14" ht="14.25" customHeight="1" x14ac:dyDescent="0.25">
      <c r="A60" s="24"/>
      <c r="B60" s="24"/>
      <c r="C60" s="44"/>
      <c r="D60" s="44"/>
      <c r="E60" s="44"/>
      <c r="F60" s="44"/>
      <c r="G60" s="44"/>
      <c r="H60" s="44"/>
      <c r="I60" s="44"/>
      <c r="J60" s="44"/>
      <c r="K60" s="44"/>
      <c r="L60" s="44"/>
      <c r="M60" s="44"/>
    </row>
    <row r="61" spans="1:14" ht="14.25" x14ac:dyDescent="0.2">
      <c r="A61" s="24" t="s">
        <v>790</v>
      </c>
      <c r="B61" s="24"/>
      <c r="C61" s="24" t="s">
        <v>352</v>
      </c>
    </row>
    <row r="62" spans="1:14" ht="12" customHeight="1" x14ac:dyDescent="0.2">
      <c r="A62" s="24"/>
      <c r="B62" s="24"/>
      <c r="C62" s="36"/>
      <c r="D62" s="36"/>
      <c r="E62" s="36"/>
      <c r="F62" s="36"/>
      <c r="G62" s="36"/>
      <c r="H62" s="36"/>
      <c r="I62" s="36"/>
      <c r="J62" s="36"/>
      <c r="K62" s="36"/>
      <c r="L62" s="36"/>
      <c r="M62" s="36"/>
      <c r="N62" s="36"/>
    </row>
    <row r="63" spans="1:14" ht="14.25" x14ac:dyDescent="0.2">
      <c r="A63" s="128" t="s">
        <v>400</v>
      </c>
      <c r="B63" s="128"/>
    </row>
    <row r="64" spans="1:14" ht="14.25" x14ac:dyDescent="0.2">
      <c r="A64" s="128" t="s">
        <v>233</v>
      </c>
      <c r="B64" s="128"/>
    </row>
    <row r="66" spans="1:10" ht="14.25" x14ac:dyDescent="0.2">
      <c r="A66" s="128" t="s">
        <v>543</v>
      </c>
      <c r="B66" s="128"/>
    </row>
    <row r="67" spans="1:10" ht="14.25" x14ac:dyDescent="0.2">
      <c r="A67" s="128" t="s">
        <v>544</v>
      </c>
      <c r="B67" s="128"/>
    </row>
    <row r="69" spans="1:10" ht="14.25" x14ac:dyDescent="0.2">
      <c r="A69" s="128" t="s">
        <v>504</v>
      </c>
      <c r="B69" s="128"/>
    </row>
    <row r="70" spans="1:10" ht="14.25" x14ac:dyDescent="0.2">
      <c r="A70" s="128" t="s">
        <v>505</v>
      </c>
      <c r="B70" s="128"/>
    </row>
    <row r="71" spans="1:10" ht="14.25" x14ac:dyDescent="0.2">
      <c r="A71" s="128" t="s">
        <v>506</v>
      </c>
      <c r="B71" s="128"/>
    </row>
    <row r="74" spans="1:10" ht="14.25" x14ac:dyDescent="0.2">
      <c r="A74" s="838" t="s">
        <v>1853</v>
      </c>
      <c r="B74" s="838"/>
      <c r="C74" s="838"/>
      <c r="D74" s="838"/>
      <c r="E74" s="838"/>
      <c r="F74" s="838"/>
      <c r="G74" s="838"/>
      <c r="H74" s="838"/>
      <c r="I74" s="838"/>
      <c r="J74" s="534"/>
    </row>
    <row r="75" spans="1:10" ht="14.25" x14ac:dyDescent="0.2">
      <c r="A75" s="24"/>
      <c r="B75" s="24"/>
    </row>
  </sheetData>
  <customSheetViews>
    <customSheetView guid="{F67F5823-51D5-4D47-B100-5B47C1E6BCB9}" showPageBreaks="1" fitToPage="1" printArea="1">
      <selection activeCell="C59" sqref="C59"/>
      <pageMargins left="0.75" right="0.75" top="1" bottom="1" header="0.5" footer="0.5"/>
      <printOptions horizontalCentered="1"/>
      <pageSetup scale="61" firstPageNumber="33" orientation="portrait" verticalDpi="300" r:id="rId1"/>
      <headerFooter alignWithMargins="0">
        <oddFooter>&amp;C&amp;P</oddFooter>
      </headerFooter>
    </customSheetView>
    <customSheetView guid="{9014CDA8-C3FC-41E6-A045-DAEFC55B82B1}" showPageBreaks="1" fitToPage="1" printArea="1" topLeftCell="A37">
      <selection activeCell="I61" sqref="I61"/>
      <pageMargins left="0.75" right="0.75" top="1" bottom="1" header="0.5" footer="0.5"/>
      <printOptions horizontalCentered="1"/>
      <pageSetup scale="63" firstPageNumber="33" orientation="portrait" verticalDpi="300" r:id="rId2"/>
      <headerFooter alignWithMargins="0">
        <oddFooter>&amp;C&amp;P</oddFooter>
      </headerFooter>
    </customSheetView>
  </customSheetViews>
  <mergeCells count="128">
    <mergeCell ref="A1:N1"/>
    <mergeCell ref="A3:N3"/>
    <mergeCell ref="A4:N4"/>
    <mergeCell ref="A5:N5"/>
    <mergeCell ref="K54:L54"/>
    <mergeCell ref="K55:L55"/>
    <mergeCell ref="K57:L57"/>
    <mergeCell ref="K58:L58"/>
    <mergeCell ref="M49:N49"/>
    <mergeCell ref="M50:N50"/>
    <mergeCell ref="M51:N51"/>
    <mergeCell ref="M52:N52"/>
    <mergeCell ref="M53:N53"/>
    <mergeCell ref="M54:N54"/>
    <mergeCell ref="M55:N55"/>
    <mergeCell ref="M57:N57"/>
    <mergeCell ref="M58:N58"/>
    <mergeCell ref="K49:L49"/>
    <mergeCell ref="K50:L50"/>
    <mergeCell ref="K51:L51"/>
    <mergeCell ref="K52:L52"/>
    <mergeCell ref="K53:L53"/>
    <mergeCell ref="G54:H54"/>
    <mergeCell ref="G55:H55"/>
    <mergeCell ref="G57:H57"/>
    <mergeCell ref="G58:H58"/>
    <mergeCell ref="I49:J49"/>
    <mergeCell ref="I50:J50"/>
    <mergeCell ref="I51:J51"/>
    <mergeCell ref="I52:J52"/>
    <mergeCell ref="I53:J53"/>
    <mergeCell ref="I54:J54"/>
    <mergeCell ref="I55:J55"/>
    <mergeCell ref="I57:J57"/>
    <mergeCell ref="I58:J58"/>
    <mergeCell ref="G49:H49"/>
    <mergeCell ref="G50:H50"/>
    <mergeCell ref="G51:H51"/>
    <mergeCell ref="G52:H52"/>
    <mergeCell ref="G53:H53"/>
    <mergeCell ref="M24:N24"/>
    <mergeCell ref="M25:N25"/>
    <mergeCell ref="M26:N26"/>
    <mergeCell ref="M27:N27"/>
    <mergeCell ref="M28:N28"/>
    <mergeCell ref="M19:N19"/>
    <mergeCell ref="M20:N20"/>
    <mergeCell ref="M21:N21"/>
    <mergeCell ref="M22:N22"/>
    <mergeCell ref="M23:N23"/>
    <mergeCell ref="K14:L14"/>
    <mergeCell ref="K15:L15"/>
    <mergeCell ref="K16:L16"/>
    <mergeCell ref="K17:L17"/>
    <mergeCell ref="K18:L18"/>
    <mergeCell ref="M14:N14"/>
    <mergeCell ref="M15:N15"/>
    <mergeCell ref="M16:N16"/>
    <mergeCell ref="M17:N17"/>
    <mergeCell ref="M18:N18"/>
    <mergeCell ref="K28:L28"/>
    <mergeCell ref="K19:L19"/>
    <mergeCell ref="K20:L20"/>
    <mergeCell ref="K21:L21"/>
    <mergeCell ref="K22:L22"/>
    <mergeCell ref="K23:L23"/>
    <mergeCell ref="K24:L24"/>
    <mergeCell ref="K25:L25"/>
    <mergeCell ref="K26:L26"/>
    <mergeCell ref="K27:L27"/>
    <mergeCell ref="I24:J24"/>
    <mergeCell ref="I25:J25"/>
    <mergeCell ref="I26:J26"/>
    <mergeCell ref="I27:J27"/>
    <mergeCell ref="I28:J28"/>
    <mergeCell ref="I19:J19"/>
    <mergeCell ref="I20:J20"/>
    <mergeCell ref="I21:J21"/>
    <mergeCell ref="I22:J22"/>
    <mergeCell ref="I23:J23"/>
    <mergeCell ref="I9:J9"/>
    <mergeCell ref="I10:J10"/>
    <mergeCell ref="K9:L9"/>
    <mergeCell ref="K10:L10"/>
    <mergeCell ref="G28:H28"/>
    <mergeCell ref="G19:H19"/>
    <mergeCell ref="G20:H20"/>
    <mergeCell ref="G21:H21"/>
    <mergeCell ref="G22:H22"/>
    <mergeCell ref="G23:H23"/>
    <mergeCell ref="G14:H14"/>
    <mergeCell ref="G15:H15"/>
    <mergeCell ref="G16:H16"/>
    <mergeCell ref="G17:H17"/>
    <mergeCell ref="G18:H18"/>
    <mergeCell ref="I14:J14"/>
    <mergeCell ref="I15:J15"/>
    <mergeCell ref="I16:J16"/>
    <mergeCell ref="I17:J17"/>
    <mergeCell ref="I18:J18"/>
    <mergeCell ref="G24:H24"/>
    <mergeCell ref="G25:H25"/>
    <mergeCell ref="G26:H26"/>
    <mergeCell ref="G27:H27"/>
    <mergeCell ref="G46:H46"/>
    <mergeCell ref="I46:J46"/>
    <mergeCell ref="A39:N39"/>
    <mergeCell ref="A74:I74"/>
    <mergeCell ref="A43:M43"/>
    <mergeCell ref="E8:F8"/>
    <mergeCell ref="C8:D8"/>
    <mergeCell ref="A41:M41"/>
    <mergeCell ref="A42:M42"/>
    <mergeCell ref="A35:G35"/>
    <mergeCell ref="G12:H12"/>
    <mergeCell ref="M9:N9"/>
    <mergeCell ref="M10:N10"/>
    <mergeCell ref="K8:N8"/>
    <mergeCell ref="G8:J8"/>
    <mergeCell ref="G13:H13"/>
    <mergeCell ref="I12:J12"/>
    <mergeCell ref="I13:J13"/>
    <mergeCell ref="K12:L12"/>
    <mergeCell ref="K13:L13"/>
    <mergeCell ref="M12:N12"/>
    <mergeCell ref="M13:N13"/>
    <mergeCell ref="G9:H9"/>
    <mergeCell ref="G10:H10"/>
  </mergeCells>
  <phoneticPr fontId="0" type="noConversion"/>
  <hyperlinks>
    <hyperlink ref="A35" r:id="rId3" display="Source: Statistics Canada. CANSIM Table 002-0007 - Value of farm capital, at July 1, annual (dollars)" xr:uid="{00000000-0004-0000-3900-000000000000}"/>
    <hyperlink ref="A74" r:id="rId4" display="Source: Statistics Canada. CANSIM Table 002-0008 - Farm debt outstanding, classified by lender, annual (dollars)" xr:uid="{00000000-0004-0000-3900-000001000000}"/>
    <hyperlink ref="A35:G35" r:id="rId5" display="Source: Statistics Canada. Table 32-10-0050-01 Value of farm capital at July 1" xr:uid="{00000000-0004-0000-3900-000002000000}"/>
    <hyperlink ref="A74:I74" r:id="rId6" display="Source: Statistics Canada. Table 32-10-0051-01 Farm Debt Outstanding, classified by lender" xr:uid="{00000000-0004-0000-3900-000003000000}"/>
  </hyperlinks>
  <printOptions horizontalCentered="1"/>
  <pageMargins left="0.74803149606299202" right="0.74803149606299202" top="0.98425196850393704" bottom="0.98425196850393704" header="0.511811023622047" footer="0.511811023622047"/>
  <pageSetup scale="63" firstPageNumber="29" orientation="portrait" useFirstPageNumber="1" r:id="rId7"/>
  <headerFooter differentFirst="1" alignWithMargins="0"/>
  <legacyDrawingHF r:id="rId8"/>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6">
    <tabColor indexed="14"/>
    <pageSetUpPr fitToPage="1"/>
  </sheetPr>
  <dimension ref="A1:K61"/>
  <sheetViews>
    <sheetView zoomScaleNormal="100" workbookViewId="0">
      <selection sqref="A1:G1"/>
    </sheetView>
  </sheetViews>
  <sheetFormatPr defaultRowHeight="12.75" x14ac:dyDescent="0.2"/>
  <cols>
    <col min="1" max="1" width="30" customWidth="1"/>
    <col min="2" max="2" width="15" customWidth="1"/>
    <col min="3" max="4" width="15.42578125" bestFit="1" customWidth="1"/>
    <col min="5" max="6" width="15.42578125" customWidth="1"/>
    <col min="7" max="7" width="15.5703125" customWidth="1"/>
    <col min="8" max="8" width="9.85546875" customWidth="1"/>
  </cols>
  <sheetData>
    <row r="1" spans="1:11" ht="18" x14ac:dyDescent="0.25">
      <c r="A1" s="837" t="s">
        <v>172</v>
      </c>
      <c r="B1" s="837"/>
      <c r="C1" s="837"/>
      <c r="D1" s="837"/>
      <c r="E1" s="837"/>
      <c r="F1" s="837"/>
      <c r="G1" s="837"/>
    </row>
    <row r="2" spans="1:11" ht="18" x14ac:dyDescent="0.25">
      <c r="A2" s="25"/>
    </row>
    <row r="3" spans="1:11" ht="18" x14ac:dyDescent="0.25">
      <c r="A3" s="837" t="s">
        <v>2218</v>
      </c>
      <c r="B3" s="837"/>
      <c r="C3" s="837"/>
      <c r="D3" s="837"/>
      <c r="E3" s="837"/>
      <c r="F3" s="837"/>
      <c r="G3" s="837"/>
    </row>
    <row r="4" spans="1:11" ht="18" x14ac:dyDescent="0.25">
      <c r="A4" s="837" t="s">
        <v>381</v>
      </c>
      <c r="B4" s="837"/>
      <c r="C4" s="837"/>
      <c r="D4" s="837"/>
      <c r="E4" s="837"/>
      <c r="F4" s="837"/>
      <c r="G4" s="837"/>
    </row>
    <row r="6" spans="1:11" ht="15.75" x14ac:dyDescent="0.25">
      <c r="F6" s="848" t="s">
        <v>1193</v>
      </c>
      <c r="G6" s="848"/>
    </row>
    <row r="7" spans="1:11" s="15" customFormat="1" ht="15.75" x14ac:dyDescent="0.25">
      <c r="B7" s="32">
        <v>2006</v>
      </c>
      <c r="C7" s="32">
        <v>2011</v>
      </c>
      <c r="D7" s="32">
        <v>2016</v>
      </c>
      <c r="E7" s="32">
        <v>2021</v>
      </c>
      <c r="F7" s="32" t="s">
        <v>1690</v>
      </c>
      <c r="G7" s="15" t="s">
        <v>2219</v>
      </c>
    </row>
    <row r="8" spans="1:11" ht="4.5" customHeight="1" thickBot="1" x14ac:dyDescent="0.25">
      <c r="A8" s="22"/>
      <c r="B8" s="17"/>
      <c r="C8" s="17"/>
      <c r="D8" s="17"/>
      <c r="E8" s="17"/>
      <c r="F8" s="17"/>
      <c r="G8" s="17"/>
    </row>
    <row r="9" spans="1:11" ht="4.5" customHeight="1" x14ac:dyDescent="0.2">
      <c r="B9" s="13"/>
      <c r="F9" s="13"/>
    </row>
    <row r="10" spans="1:11" s="24" customFormat="1" ht="14.25" x14ac:dyDescent="0.2">
      <c r="A10" s="24" t="s">
        <v>1102</v>
      </c>
      <c r="B10" s="12">
        <v>1700</v>
      </c>
      <c r="C10" s="12">
        <v>1495</v>
      </c>
      <c r="D10" s="12">
        <v>1353</v>
      </c>
      <c r="E10" s="12">
        <v>1195</v>
      </c>
      <c r="F10" s="57">
        <v>-9.4983277591973234</v>
      </c>
      <c r="G10" s="78">
        <v>-11.677753141167779</v>
      </c>
    </row>
    <row r="11" spans="1:11" s="37" customFormat="1" ht="12.75" customHeight="1" x14ac:dyDescent="0.2">
      <c r="B11" s="122"/>
      <c r="C11" s="122"/>
      <c r="D11" s="122"/>
      <c r="E11" s="122"/>
      <c r="F11" s="57"/>
      <c r="G11" s="78"/>
    </row>
    <row r="12" spans="1:11" s="24" customFormat="1" ht="14.25" x14ac:dyDescent="0.2">
      <c r="A12" s="24" t="s">
        <v>285</v>
      </c>
      <c r="B12" s="12">
        <v>5295</v>
      </c>
      <c r="C12" s="12">
        <v>5150</v>
      </c>
      <c r="D12" s="12">
        <v>4390</v>
      </c>
      <c r="E12" s="12">
        <v>3955</v>
      </c>
      <c r="F12" s="57">
        <v>-14.7572815533981</v>
      </c>
      <c r="G12" s="59">
        <v>-9.9</v>
      </c>
      <c r="K12" s="94"/>
    </row>
    <row r="13" spans="1:11" s="37" customFormat="1" ht="12.75" customHeight="1" x14ac:dyDescent="0.2">
      <c r="B13" s="122"/>
      <c r="C13" s="122"/>
      <c r="D13" s="122"/>
      <c r="E13" s="122"/>
      <c r="F13" s="57"/>
      <c r="G13" s="78"/>
    </row>
    <row r="14" spans="1:11" s="24" customFormat="1" ht="14.25" x14ac:dyDescent="0.2">
      <c r="A14" s="24" t="s">
        <v>179</v>
      </c>
      <c r="B14" s="12">
        <v>619885</v>
      </c>
      <c r="C14" s="12">
        <v>594324</v>
      </c>
      <c r="D14" s="12">
        <v>575490</v>
      </c>
      <c r="E14" s="12">
        <v>504674</v>
      </c>
      <c r="F14" s="78">
        <v>-3.1689785369596435</v>
      </c>
      <c r="G14" s="78">
        <v>-12.305339797390047</v>
      </c>
    </row>
    <row r="15" spans="1:11" s="37" customFormat="1" ht="12" x14ac:dyDescent="0.2">
      <c r="A15" s="37" t="s">
        <v>33</v>
      </c>
      <c r="B15" s="68">
        <v>485003</v>
      </c>
      <c r="C15" s="68">
        <v>460709</v>
      </c>
      <c r="D15" s="68">
        <v>430857</v>
      </c>
      <c r="E15" s="68">
        <v>390769</v>
      </c>
      <c r="F15" s="153">
        <v>-6.4795782153159625</v>
      </c>
      <c r="G15" s="153">
        <v>-9.3042471167928085</v>
      </c>
    </row>
    <row r="16" spans="1:11" s="37" customFormat="1" ht="12" x14ac:dyDescent="0.2">
      <c r="A16" s="37" t="s">
        <v>598</v>
      </c>
      <c r="B16" s="68">
        <v>176728</v>
      </c>
      <c r="C16" s="68">
        <v>172943</v>
      </c>
      <c r="D16" s="68">
        <v>176884</v>
      </c>
      <c r="E16" s="68">
        <v>142369</v>
      </c>
      <c r="F16" s="153">
        <v>2.2787854957991849</v>
      </c>
      <c r="G16" s="153">
        <v>-19.512788041880558</v>
      </c>
    </row>
    <row r="17" spans="1:7" s="37" customFormat="1" ht="12.75" customHeight="1" x14ac:dyDescent="0.2">
      <c r="B17" s="122"/>
      <c r="C17" s="122"/>
      <c r="D17" s="122"/>
      <c r="E17" s="122"/>
      <c r="F17" s="57"/>
      <c r="G17" s="78"/>
    </row>
    <row r="18" spans="1:7" s="37" customFormat="1" ht="12" x14ac:dyDescent="0.2">
      <c r="A18" s="37" t="s">
        <v>906</v>
      </c>
      <c r="B18" s="68">
        <v>423281</v>
      </c>
      <c r="C18" s="68">
        <v>410712</v>
      </c>
      <c r="D18" s="68">
        <v>400322</v>
      </c>
      <c r="E18" s="68">
        <v>375141</v>
      </c>
      <c r="F18" s="153">
        <v>-2.5297532090613362</v>
      </c>
      <c r="G18" s="153">
        <v>-6.2901863999480394</v>
      </c>
    </row>
    <row r="19" spans="1:7" s="37" customFormat="1" ht="12" x14ac:dyDescent="0.2">
      <c r="A19" s="37" t="s">
        <v>1036</v>
      </c>
      <c r="B19" s="68">
        <v>571</v>
      </c>
      <c r="C19" s="68">
        <v>195</v>
      </c>
      <c r="D19" s="68">
        <v>63</v>
      </c>
      <c r="E19" s="68">
        <v>68</v>
      </c>
      <c r="F19" s="153">
        <v>-67.692307692307693</v>
      </c>
      <c r="G19" s="153">
        <v>7.9365079365079305</v>
      </c>
    </row>
    <row r="20" spans="1:7" s="37" customFormat="1" ht="12" x14ac:dyDescent="0.2">
      <c r="A20" s="37" t="s">
        <v>1037</v>
      </c>
      <c r="B20" s="68">
        <v>26803</v>
      </c>
      <c r="C20" s="68">
        <v>21007</v>
      </c>
      <c r="D20" s="68">
        <v>24435</v>
      </c>
      <c r="E20" s="68">
        <v>15252</v>
      </c>
      <c r="F20" s="153">
        <v>16.31837006712049</v>
      </c>
      <c r="G20" s="153">
        <v>-37.581338244321671</v>
      </c>
    </row>
    <row r="21" spans="1:7" s="37" customFormat="1" ht="13.5" x14ac:dyDescent="0.2">
      <c r="A21" s="37" t="s">
        <v>267</v>
      </c>
      <c r="B21" s="68">
        <v>169230</v>
      </c>
      <c r="C21" s="68">
        <v>162410</v>
      </c>
      <c r="D21" s="68">
        <v>150670</v>
      </c>
      <c r="E21" s="68">
        <v>114185</v>
      </c>
      <c r="F21" s="153">
        <v>-7.2286189274059502</v>
      </c>
      <c r="G21" s="153">
        <v>-24.215172230702862</v>
      </c>
    </row>
    <row r="22" spans="1:7" s="37" customFormat="1" ht="12.75" customHeight="1" x14ac:dyDescent="0.2">
      <c r="B22" s="68"/>
      <c r="C22" s="68"/>
      <c r="D22" s="68"/>
      <c r="E22" s="68"/>
      <c r="F22" s="57"/>
      <c r="G22" s="78"/>
    </row>
    <row r="23" spans="1:7" s="24" customFormat="1" ht="14.25" x14ac:dyDescent="0.2">
      <c r="A23" s="24" t="s">
        <v>1858</v>
      </c>
      <c r="B23" s="60">
        <v>1718280.6869999999</v>
      </c>
      <c r="C23" s="60">
        <v>1711147.3060000001</v>
      </c>
      <c r="D23" s="60">
        <v>2225599.7429999998</v>
      </c>
      <c r="E23" s="60">
        <v>2879688.5210000002</v>
      </c>
      <c r="F23" s="78">
        <v>30.064766206633031</v>
      </c>
      <c r="G23" s="78">
        <v>29.389326632394397</v>
      </c>
    </row>
    <row r="24" spans="1:7" s="37" customFormat="1" ht="12.75" customHeight="1" x14ac:dyDescent="0.2">
      <c r="B24" s="122"/>
      <c r="C24" s="122"/>
      <c r="D24" s="122"/>
      <c r="E24" s="122"/>
      <c r="F24" s="57"/>
      <c r="G24" s="78"/>
    </row>
    <row r="25" spans="1:7" s="37" customFormat="1" ht="13.5" x14ac:dyDescent="0.2">
      <c r="A25" s="37" t="s">
        <v>1038</v>
      </c>
      <c r="B25" s="65">
        <v>1311050.6129999999</v>
      </c>
      <c r="C25" s="65">
        <v>1310664.638</v>
      </c>
      <c r="D25" s="65">
        <v>1757775.517</v>
      </c>
      <c r="E25" s="65">
        <v>2317414.5490000001</v>
      </c>
      <c r="F25" s="153">
        <v>34.113293823373915</v>
      </c>
      <c r="G25" s="153">
        <v>31.837912554109149</v>
      </c>
    </row>
    <row r="26" spans="1:7" s="37" customFormat="1" ht="12" x14ac:dyDescent="0.2">
      <c r="A26" s="37" t="s">
        <v>20</v>
      </c>
      <c r="B26" s="65">
        <v>324084.65000000002</v>
      </c>
      <c r="C26" s="65">
        <v>337922.69300000003</v>
      </c>
      <c r="D26" s="65">
        <v>384068.84499999997</v>
      </c>
      <c r="E26" s="65">
        <v>489965.07400000002</v>
      </c>
      <c r="F26" s="153">
        <v>13.655831039438349</v>
      </c>
      <c r="G26" s="153">
        <v>27.572199718516632</v>
      </c>
    </row>
    <row r="27" spans="1:7" s="37" customFormat="1" ht="12" x14ac:dyDescent="0.2">
      <c r="A27" s="37" t="s">
        <v>443</v>
      </c>
      <c r="B27" s="65">
        <v>83145.423999999999</v>
      </c>
      <c r="C27" s="65">
        <v>62559.974999999999</v>
      </c>
      <c r="D27" s="65">
        <v>83755.380999999994</v>
      </c>
      <c r="E27" s="65">
        <v>72308.898000000001</v>
      </c>
      <c r="F27" s="153">
        <v>33.880138219364689</v>
      </c>
      <c r="G27" s="153">
        <v>-13.666564301104422</v>
      </c>
    </row>
    <row r="28" spans="1:7" ht="12.75" customHeight="1" x14ac:dyDescent="0.2">
      <c r="B28" s="109"/>
      <c r="C28" s="109"/>
      <c r="D28" s="109"/>
      <c r="E28" s="109"/>
      <c r="G28" s="109"/>
    </row>
    <row r="30" spans="1:7" ht="14.25" x14ac:dyDescent="0.2">
      <c r="A30" s="128" t="s">
        <v>375</v>
      </c>
    </row>
    <row r="31" spans="1:7" ht="14.25" x14ac:dyDescent="0.2">
      <c r="A31" s="128" t="s">
        <v>457</v>
      </c>
    </row>
    <row r="34" spans="1:8" ht="14.25" x14ac:dyDescent="0.2">
      <c r="A34" s="24" t="s">
        <v>1338</v>
      </c>
    </row>
    <row r="35" spans="1:8" s="128" customFormat="1" ht="14.25" x14ac:dyDescent="0.2">
      <c r="A35" s="24" t="s">
        <v>1273</v>
      </c>
      <c r="B35"/>
      <c r="C35"/>
      <c r="D35"/>
      <c r="E35"/>
      <c r="F35"/>
      <c r="G35"/>
    </row>
    <row r="36" spans="1:8" ht="14.25" x14ac:dyDescent="0.2">
      <c r="A36" s="579" t="s">
        <v>1799</v>
      </c>
      <c r="B36" s="24"/>
      <c r="C36" s="24"/>
      <c r="D36" s="24"/>
      <c r="E36" s="24"/>
      <c r="F36" s="24"/>
      <c r="G36" s="24"/>
    </row>
    <row r="37" spans="1:8" ht="14.25" x14ac:dyDescent="0.2">
      <c r="A37" s="579" t="s">
        <v>2221</v>
      </c>
    </row>
    <row r="39" spans="1:8" ht="18" x14ac:dyDescent="0.25">
      <c r="A39" s="837" t="s">
        <v>740</v>
      </c>
      <c r="B39" s="837"/>
      <c r="C39" s="837"/>
      <c r="D39" s="837"/>
      <c r="E39" s="837"/>
      <c r="F39" s="837"/>
      <c r="G39" s="837"/>
    </row>
    <row r="40" spans="1:8" ht="18" x14ac:dyDescent="0.25">
      <c r="A40" s="25"/>
    </row>
    <row r="41" spans="1:8" ht="18" x14ac:dyDescent="0.25">
      <c r="A41" s="837" t="s">
        <v>2220</v>
      </c>
      <c r="B41" s="837"/>
      <c r="C41" s="837"/>
      <c r="D41" s="837"/>
      <c r="E41" s="837"/>
      <c r="F41" s="837"/>
      <c r="G41" s="837"/>
    </row>
    <row r="42" spans="1:8" ht="18" x14ac:dyDescent="0.25">
      <c r="A42" s="837" t="s">
        <v>1213</v>
      </c>
      <c r="B42" s="837"/>
      <c r="C42" s="837"/>
      <c r="D42" s="837"/>
      <c r="E42" s="837"/>
      <c r="F42" s="837"/>
      <c r="G42" s="837"/>
    </row>
    <row r="43" spans="1:8" ht="12.75" customHeight="1" x14ac:dyDescent="0.25">
      <c r="A43" s="14"/>
      <c r="B43" s="14"/>
      <c r="C43" s="14"/>
      <c r="D43" s="14"/>
      <c r="E43" s="14"/>
      <c r="F43" s="14"/>
    </row>
    <row r="44" spans="1:8" ht="15.75" x14ac:dyDescent="0.25">
      <c r="A44" s="32"/>
      <c r="C44" s="32" t="s">
        <v>1080</v>
      </c>
      <c r="D44" s="32" t="s">
        <v>1035</v>
      </c>
      <c r="E44" s="32" t="s">
        <v>599</v>
      </c>
      <c r="G44" s="32" t="s">
        <v>1113</v>
      </c>
      <c r="H44" s="1"/>
    </row>
    <row r="45" spans="1:8" ht="4.5" customHeight="1" thickBot="1" x14ac:dyDescent="0.25">
      <c r="A45" s="22"/>
      <c r="B45" s="22"/>
      <c r="C45" s="22"/>
      <c r="D45" s="22"/>
      <c r="E45" s="22"/>
      <c r="F45" s="22"/>
      <c r="G45" s="22"/>
    </row>
    <row r="46" spans="1:8" ht="3.75" customHeight="1" x14ac:dyDescent="0.2"/>
    <row r="47" spans="1:8" ht="14.25" x14ac:dyDescent="0.2">
      <c r="A47" s="24" t="s">
        <v>423</v>
      </c>
      <c r="C47" s="12">
        <v>203</v>
      </c>
      <c r="D47" s="12">
        <v>588</v>
      </c>
      <c r="E47" s="12">
        <v>404</v>
      </c>
      <c r="G47" s="12">
        <v>1195</v>
      </c>
    </row>
    <row r="48" spans="1:8" ht="14.25" x14ac:dyDescent="0.2">
      <c r="A48" s="24" t="s">
        <v>1217</v>
      </c>
      <c r="C48" s="12">
        <v>97928</v>
      </c>
      <c r="D48" s="12">
        <v>191729</v>
      </c>
      <c r="E48" s="12">
        <v>215017</v>
      </c>
      <c r="G48" s="12">
        <v>504674</v>
      </c>
    </row>
    <row r="49" spans="1:7" ht="14.25" x14ac:dyDescent="0.2">
      <c r="A49" s="24" t="s">
        <v>1218</v>
      </c>
      <c r="C49" s="57">
        <v>482.4039408866995</v>
      </c>
      <c r="D49" s="57">
        <v>326.06972789115645</v>
      </c>
      <c r="E49" s="57">
        <v>532.22029702970292</v>
      </c>
      <c r="G49" s="57">
        <v>422.32133891213391</v>
      </c>
    </row>
    <row r="50" spans="1:7" ht="14.25" x14ac:dyDescent="0.2">
      <c r="A50" s="24"/>
      <c r="C50" s="57"/>
      <c r="D50" s="57"/>
      <c r="E50" s="57"/>
      <c r="G50" s="57"/>
    </row>
    <row r="51" spans="1:7" s="69" customFormat="1" ht="15" x14ac:dyDescent="0.2">
      <c r="A51" s="196" t="s">
        <v>2222</v>
      </c>
      <c r="B51" s="138"/>
      <c r="C51" s="12"/>
      <c r="D51" s="12"/>
      <c r="E51" s="12"/>
      <c r="F51" s="138"/>
      <c r="G51" s="12"/>
    </row>
    <row r="52" spans="1:7" ht="5.25" customHeight="1" x14ac:dyDescent="0.2">
      <c r="A52" s="24"/>
      <c r="C52" s="12"/>
      <c r="D52" s="12"/>
      <c r="E52" s="12"/>
      <c r="G52" s="12"/>
    </row>
    <row r="53" spans="1:7" ht="14.25" customHeight="1" x14ac:dyDescent="0.2">
      <c r="A53" s="24" t="s">
        <v>2223</v>
      </c>
      <c r="C53" s="12">
        <v>108</v>
      </c>
      <c r="D53" s="12">
        <v>311</v>
      </c>
      <c r="E53" s="12">
        <v>199</v>
      </c>
      <c r="G53" s="12">
        <v>618</v>
      </c>
    </row>
    <row r="54" spans="1:7" ht="14.25" customHeight="1" x14ac:dyDescent="0.2">
      <c r="A54" s="24" t="s">
        <v>2224</v>
      </c>
      <c r="C54" s="12">
        <v>41</v>
      </c>
      <c r="D54" s="12">
        <v>124</v>
      </c>
      <c r="E54" s="12">
        <v>43</v>
      </c>
      <c r="G54" s="12">
        <v>208</v>
      </c>
    </row>
    <row r="55" spans="1:7" ht="14.25" x14ac:dyDescent="0.2">
      <c r="A55" s="24" t="s">
        <v>2225</v>
      </c>
      <c r="C55" s="12">
        <v>46</v>
      </c>
      <c r="D55" s="12">
        <v>132</v>
      </c>
      <c r="E55" s="12">
        <v>134</v>
      </c>
      <c r="G55" s="12">
        <v>312</v>
      </c>
    </row>
    <row r="56" spans="1:7" ht="14.25" x14ac:dyDescent="0.2">
      <c r="A56" s="24" t="s">
        <v>2226</v>
      </c>
      <c r="C56" s="12">
        <v>8</v>
      </c>
      <c r="D56" s="12">
        <v>21</v>
      </c>
      <c r="E56" s="12">
        <v>28</v>
      </c>
      <c r="G56" s="12">
        <v>57</v>
      </c>
    </row>
    <row r="57" spans="1:7" ht="14.25" x14ac:dyDescent="0.2">
      <c r="A57" s="24" t="s">
        <v>2227</v>
      </c>
      <c r="C57" s="12">
        <v>0</v>
      </c>
      <c r="D57" s="12">
        <v>0</v>
      </c>
      <c r="E57" s="12">
        <v>0</v>
      </c>
      <c r="G57" s="12">
        <v>0</v>
      </c>
    </row>
    <row r="58" spans="1:7" x14ac:dyDescent="0.2">
      <c r="A58" s="37"/>
      <c r="C58" s="68"/>
      <c r="D58" s="68"/>
      <c r="E58" s="68"/>
      <c r="G58" s="68"/>
    </row>
    <row r="59" spans="1:7" x14ac:dyDescent="0.2">
      <c r="A59" s="37"/>
      <c r="C59" s="68"/>
      <c r="D59" s="68"/>
      <c r="E59" s="68"/>
      <c r="G59" s="68"/>
    </row>
    <row r="60" spans="1:7" x14ac:dyDescent="0.2">
      <c r="D60" t="s">
        <v>987</v>
      </c>
    </row>
    <row r="61" spans="1:7" ht="14.25" x14ac:dyDescent="0.2">
      <c r="A61" s="972" t="s">
        <v>2228</v>
      </c>
      <c r="B61" s="972"/>
      <c r="C61" s="972"/>
      <c r="D61" s="972"/>
      <c r="E61" s="972"/>
      <c r="F61" s="972"/>
    </row>
  </sheetData>
  <customSheetViews>
    <customSheetView guid="{F67F5823-51D5-4D47-B100-5B47C1E6BCB9}" showPageBreaks="1" fitToPage="1" printArea="1">
      <selection activeCell="A39" sqref="A39:G39"/>
      <pageMargins left="0.75" right="0.75" top="1" bottom="1" header="0.5" footer="0.5"/>
      <printOptions horizontalCentered="1"/>
      <pageSetup scale="75" firstPageNumber="33" orientation="portrait" horizontalDpi="4294967293" verticalDpi="300" r:id="rId1"/>
      <headerFooter alignWithMargins="0">
        <oddFooter>&amp;C&amp;P</oddFooter>
      </headerFooter>
    </customSheetView>
    <customSheetView guid="{9014CDA8-C3FC-41E6-A045-DAEFC55B82B1}" showPageBreaks="1" fitToPage="1" printArea="1" topLeftCell="A37">
      <selection activeCell="D19" sqref="D19"/>
      <pageMargins left="0.75" right="0.75" top="1" bottom="1" header="0.5" footer="0.5"/>
      <printOptions horizontalCentered="1"/>
      <pageSetup scale="75" firstPageNumber="33" orientation="portrait" horizontalDpi="4294967293" verticalDpi="300" r:id="rId2"/>
      <headerFooter alignWithMargins="0">
        <oddFooter>&amp;C&amp;P</oddFooter>
      </headerFooter>
    </customSheetView>
  </customSheetViews>
  <mergeCells count="8">
    <mergeCell ref="A61:F61"/>
    <mergeCell ref="A39:G39"/>
    <mergeCell ref="A41:G41"/>
    <mergeCell ref="A42:G42"/>
    <mergeCell ref="A1:G1"/>
    <mergeCell ref="A3:G3"/>
    <mergeCell ref="A4:G4"/>
    <mergeCell ref="F6:G6"/>
  </mergeCells>
  <phoneticPr fontId="0" type="noConversion"/>
  <hyperlinks>
    <hyperlink ref="A36" r:id="rId3" xr:uid="{ED8B1C4D-A17C-48B3-9903-6BDB3F788971}"/>
    <hyperlink ref="A37" r:id="rId4" display="             2021 Census of Agriculture, Tables 32-10-0403-01, 32-10-0406-01, 32-10-0407-01, 32-10-0437-01" xr:uid="{FCB42218-5757-449D-ACF3-537C36BB9004}"/>
    <hyperlink ref="A61" r:id="rId5" display="Source: Statistics Canada,  2016 Census of Agriculture, Tables 32-10-0403-01, 32-10-0407-01, 32-10-0433-01" xr:uid="{C746EDAA-1B4C-41E2-BD93-92A5CEC27FC0}"/>
    <hyperlink ref="A61:F61" r:id="rId6" display="Source: Statistics Canada,  2021 Census of Agriculture, Tables 32-10-0249-01, 32-10-0235-01" xr:uid="{6E1EF27D-DD19-4056-A234-AE3159AB9C4D}"/>
  </hyperlinks>
  <printOptions horizontalCentered="1"/>
  <pageMargins left="0.74803149606299202" right="0.74803149606299202" top="0.98425196850393704" bottom="0.98425196850393704" header="0.511811023622047" footer="0.511811023622047"/>
  <pageSetup scale="74" firstPageNumber="29" orientation="portrait" useFirstPageNumber="1" r:id="rId7"/>
  <headerFooter differentFirst="1" alignWithMargins="0"/>
  <legacyDrawingHF r:id="rId8"/>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37">
    <tabColor indexed="14"/>
    <pageSetUpPr fitToPage="1"/>
  </sheetPr>
  <dimension ref="A1:I57"/>
  <sheetViews>
    <sheetView zoomScaleNormal="100" workbookViewId="0">
      <selection sqref="A1:I1"/>
    </sheetView>
  </sheetViews>
  <sheetFormatPr defaultRowHeight="12.75" x14ac:dyDescent="0.2"/>
  <cols>
    <col min="1" max="1" width="35.140625" customWidth="1"/>
    <col min="2" max="2" width="12.7109375" customWidth="1"/>
    <col min="3" max="3" width="8" bestFit="1" customWidth="1"/>
    <col min="4" max="4" width="12.7109375" customWidth="1"/>
    <col min="5" max="5" width="8.28515625" customWidth="1"/>
    <col min="6" max="6" width="12.7109375" customWidth="1"/>
    <col min="7" max="7" width="6.5703125" customWidth="1"/>
    <col min="8" max="8" width="12.7109375" customWidth="1"/>
    <col min="9" max="9" width="8" bestFit="1" customWidth="1"/>
  </cols>
  <sheetData>
    <row r="1" spans="1:9" ht="18" x14ac:dyDescent="0.25">
      <c r="A1" s="837" t="s">
        <v>66</v>
      </c>
      <c r="B1" s="837"/>
      <c r="C1" s="837"/>
      <c r="D1" s="837"/>
      <c r="E1" s="837"/>
      <c r="F1" s="837"/>
      <c r="G1" s="837"/>
      <c r="H1" s="837"/>
      <c r="I1" s="837"/>
    </row>
    <row r="2" spans="1:9" ht="18" customHeight="1" x14ac:dyDescent="0.25">
      <c r="A2" s="26"/>
    </row>
    <row r="3" spans="1:9" s="49" customFormat="1" ht="18" x14ac:dyDescent="0.25">
      <c r="A3" s="837" t="s">
        <v>418</v>
      </c>
      <c r="B3" s="837"/>
      <c r="C3" s="837"/>
      <c r="D3" s="837"/>
      <c r="E3" s="837"/>
      <c r="F3" s="837"/>
      <c r="G3" s="837"/>
      <c r="H3" s="837"/>
      <c r="I3" s="837"/>
    </row>
    <row r="4" spans="1:9" s="49" customFormat="1" ht="18" x14ac:dyDescent="0.25">
      <c r="A4" s="837" t="s">
        <v>2229</v>
      </c>
      <c r="B4" s="837"/>
      <c r="C4" s="837"/>
      <c r="D4" s="837"/>
      <c r="E4" s="837"/>
      <c r="F4" s="837"/>
      <c r="G4" s="837"/>
      <c r="H4" s="837"/>
      <c r="I4" s="837"/>
    </row>
    <row r="7" spans="1:9" s="15" customFormat="1" ht="15.75" x14ac:dyDescent="0.25">
      <c r="B7" s="848">
        <v>2006</v>
      </c>
      <c r="C7" s="848"/>
      <c r="D7" s="848">
        <v>2011</v>
      </c>
      <c r="E7" s="848"/>
      <c r="F7" s="848">
        <v>2016</v>
      </c>
      <c r="G7" s="848"/>
      <c r="H7" s="848">
        <v>2021</v>
      </c>
      <c r="I7" s="848"/>
    </row>
    <row r="8" spans="1:9" s="15" customFormat="1" ht="4.5" customHeight="1" thickBot="1" x14ac:dyDescent="0.3">
      <c r="B8" s="21"/>
      <c r="C8" s="21"/>
      <c r="D8" s="21"/>
      <c r="E8" s="21"/>
      <c r="F8" s="21"/>
      <c r="G8" s="21"/>
      <c r="H8" s="21"/>
      <c r="I8" s="21"/>
    </row>
    <row r="9" spans="1:9" s="15" customFormat="1" ht="4.5" customHeight="1" x14ac:dyDescent="0.25"/>
    <row r="10" spans="1:9" s="15" customFormat="1" ht="15.75" x14ac:dyDescent="0.25">
      <c r="A10" s="10" t="s">
        <v>419</v>
      </c>
      <c r="B10" s="15" t="s">
        <v>18</v>
      </c>
      <c r="D10" s="15" t="s">
        <v>18</v>
      </c>
      <c r="F10" s="15" t="s">
        <v>18</v>
      </c>
      <c r="H10" s="15" t="s">
        <v>18</v>
      </c>
    </row>
    <row r="11" spans="1:9" s="15" customFormat="1" ht="15.75" x14ac:dyDescent="0.25">
      <c r="A11" s="10" t="s">
        <v>950</v>
      </c>
      <c r="B11" s="15" t="s">
        <v>420</v>
      </c>
      <c r="C11" s="15" t="s">
        <v>421</v>
      </c>
      <c r="D11" s="15" t="s">
        <v>420</v>
      </c>
      <c r="E11" s="15" t="s">
        <v>421</v>
      </c>
      <c r="F11" s="15" t="s">
        <v>420</v>
      </c>
      <c r="G11" s="15" t="s">
        <v>421</v>
      </c>
      <c r="H11" s="15" t="s">
        <v>420</v>
      </c>
      <c r="I11" s="15" t="s">
        <v>421</v>
      </c>
    </row>
    <row r="12" spans="1:9" ht="5.25" customHeight="1" thickBot="1" x14ac:dyDescent="0.25">
      <c r="A12" s="22"/>
      <c r="B12" s="74"/>
      <c r="C12" s="74"/>
      <c r="D12" s="74"/>
      <c r="E12" s="74"/>
      <c r="F12" s="74"/>
      <c r="G12" s="74"/>
      <c r="H12" s="74"/>
      <c r="I12" s="74"/>
    </row>
    <row r="13" spans="1:9" ht="4.5" customHeight="1" x14ac:dyDescent="0.2">
      <c r="B13" s="1"/>
      <c r="C13" s="1"/>
      <c r="D13" s="1"/>
      <c r="E13" s="1"/>
      <c r="F13" s="1"/>
      <c r="G13" s="1"/>
      <c r="H13" s="1"/>
      <c r="I13" s="1"/>
    </row>
    <row r="14" spans="1:9" s="19" customFormat="1" ht="14.25" x14ac:dyDescent="0.2">
      <c r="A14" s="48" t="s">
        <v>462</v>
      </c>
      <c r="B14" s="19">
        <v>425</v>
      </c>
      <c r="C14" s="111">
        <v>25</v>
      </c>
      <c r="D14" s="19">
        <v>406</v>
      </c>
      <c r="E14" s="111">
        <v>27.157190635451506</v>
      </c>
      <c r="F14" s="19">
        <v>429</v>
      </c>
      <c r="G14" s="111">
        <v>31.707317073170731</v>
      </c>
      <c r="H14" s="19">
        <v>424</v>
      </c>
      <c r="I14" s="111">
        <v>35.48117154811716</v>
      </c>
    </row>
    <row r="15" spans="1:9" s="19" customFormat="1" ht="14.25" x14ac:dyDescent="0.2">
      <c r="A15" s="48" t="s">
        <v>422</v>
      </c>
      <c r="B15" s="19">
        <v>212</v>
      </c>
      <c r="C15" s="111">
        <v>12.470588235294118</v>
      </c>
      <c r="D15" s="19">
        <v>196</v>
      </c>
      <c r="E15" s="111">
        <v>13.110367892976587</v>
      </c>
      <c r="F15" s="19">
        <v>165</v>
      </c>
      <c r="G15" s="111">
        <v>12.195121951219512</v>
      </c>
      <c r="H15" s="19">
        <v>145</v>
      </c>
      <c r="I15" s="111">
        <v>12.133891213389122</v>
      </c>
    </row>
    <row r="16" spans="1:9" s="19" customFormat="1" ht="14.25" x14ac:dyDescent="0.2">
      <c r="A16" s="48" t="s">
        <v>463</v>
      </c>
      <c r="B16" s="19">
        <v>217</v>
      </c>
      <c r="C16" s="111">
        <v>12.764705882352942</v>
      </c>
      <c r="D16" s="19">
        <v>140</v>
      </c>
      <c r="E16" s="111">
        <v>9.3645484949832767</v>
      </c>
      <c r="F16" s="19">
        <v>149</v>
      </c>
      <c r="G16" s="111">
        <v>11.012564671101256</v>
      </c>
      <c r="H16" s="19">
        <v>132</v>
      </c>
      <c r="I16" s="111">
        <v>11.046025104602512</v>
      </c>
    </row>
    <row r="17" spans="1:9" s="19" customFormat="1" ht="14.25" x14ac:dyDescent="0.2">
      <c r="A17" s="48" t="s">
        <v>464</v>
      </c>
      <c r="B17" s="19">
        <v>145</v>
      </c>
      <c r="C17" s="111">
        <v>8.5294117647058822</v>
      </c>
      <c r="D17" s="19">
        <v>144</v>
      </c>
      <c r="E17" s="111">
        <v>9.6321070234113702</v>
      </c>
      <c r="F17" s="19">
        <v>194</v>
      </c>
      <c r="G17" s="111">
        <v>14.33850702143385</v>
      </c>
      <c r="H17" s="19">
        <v>137</v>
      </c>
      <c r="I17" s="111">
        <v>11.464435146443515</v>
      </c>
    </row>
    <row r="18" spans="1:9" s="19" customFormat="1" ht="14.25" x14ac:dyDescent="0.2">
      <c r="A18" s="48" t="s">
        <v>465</v>
      </c>
      <c r="B18" s="19">
        <v>299</v>
      </c>
      <c r="C18" s="111">
        <v>17.588235294117645</v>
      </c>
      <c r="D18" s="19">
        <v>267</v>
      </c>
      <c r="E18" s="111">
        <v>17.859531772575252</v>
      </c>
      <c r="F18" s="19">
        <v>230</v>
      </c>
      <c r="G18" s="111">
        <v>16.999260901699927</v>
      </c>
      <c r="H18" s="19">
        <v>181</v>
      </c>
      <c r="I18" s="111">
        <v>15.14644351464435</v>
      </c>
    </row>
    <row r="19" spans="1:9" s="19" customFormat="1" ht="14.25" x14ac:dyDescent="0.2">
      <c r="A19" s="48" t="s">
        <v>1132</v>
      </c>
      <c r="B19" s="19">
        <v>402</v>
      </c>
      <c r="C19" s="111">
        <v>23.647058823529413</v>
      </c>
      <c r="D19" s="19">
        <v>342</v>
      </c>
      <c r="E19" s="111">
        <v>22.876254180602007</v>
      </c>
      <c r="F19" s="19">
        <v>186</v>
      </c>
      <c r="G19" s="111">
        <v>13.747228381374724</v>
      </c>
      <c r="H19" s="19">
        <v>176</v>
      </c>
      <c r="I19" s="111">
        <v>14.728033472803348</v>
      </c>
    </row>
    <row r="20" spans="1:9" ht="3.75" customHeight="1" x14ac:dyDescent="0.2">
      <c r="B20" s="1"/>
      <c r="C20" s="35"/>
      <c r="D20" s="1"/>
      <c r="E20" s="35"/>
      <c r="F20" s="1"/>
      <c r="G20" s="35"/>
      <c r="H20" s="1"/>
      <c r="I20" s="35"/>
    </row>
    <row r="21" spans="1:9" s="30" customFormat="1" ht="15" x14ac:dyDescent="0.25">
      <c r="A21" s="47" t="s">
        <v>423</v>
      </c>
      <c r="B21" s="75">
        <v>1700</v>
      </c>
      <c r="C21" s="162">
        <v>100</v>
      </c>
      <c r="D21" s="75">
        <v>1495</v>
      </c>
      <c r="E21" s="162">
        <v>100</v>
      </c>
      <c r="F21" s="75">
        <v>1353</v>
      </c>
      <c r="G21" s="162">
        <v>100.00000000000001</v>
      </c>
      <c r="H21" s="75">
        <v>1195</v>
      </c>
      <c r="I21" s="162">
        <v>100.00000000000001</v>
      </c>
    </row>
    <row r="24" spans="1:9" ht="18" x14ac:dyDescent="0.25">
      <c r="A24" s="837" t="s">
        <v>43</v>
      </c>
      <c r="B24" s="837"/>
      <c r="C24" s="837"/>
      <c r="D24" s="837"/>
      <c r="E24" s="837"/>
      <c r="F24" s="837"/>
      <c r="G24" s="837"/>
      <c r="H24" s="837"/>
      <c r="I24" s="837"/>
    </row>
    <row r="25" spans="1:9" ht="18" customHeight="1" x14ac:dyDescent="0.25">
      <c r="A25" s="26"/>
    </row>
    <row r="26" spans="1:9" ht="18" x14ac:dyDescent="0.25">
      <c r="A26" s="837" t="s">
        <v>547</v>
      </c>
      <c r="B26" s="837"/>
      <c r="C26" s="837"/>
      <c r="D26" s="837"/>
      <c r="E26" s="837"/>
      <c r="F26" s="837"/>
      <c r="G26" s="837"/>
      <c r="H26" s="837"/>
      <c r="I26" s="837"/>
    </row>
    <row r="27" spans="1:9" ht="18" x14ac:dyDescent="0.25">
      <c r="A27" s="837" t="s">
        <v>2230</v>
      </c>
      <c r="B27" s="837"/>
      <c r="C27" s="837"/>
      <c r="D27" s="837"/>
      <c r="E27" s="837"/>
      <c r="F27" s="837"/>
      <c r="G27" s="837"/>
      <c r="H27" s="837"/>
      <c r="I27" s="837"/>
    </row>
    <row r="30" spans="1:9" ht="15.75" x14ac:dyDescent="0.25">
      <c r="A30" s="15"/>
      <c r="B30" s="848">
        <v>2006</v>
      </c>
      <c r="C30" s="974"/>
      <c r="D30" s="973">
        <v>2011</v>
      </c>
      <c r="E30" s="974"/>
      <c r="F30" s="973">
        <v>2016</v>
      </c>
      <c r="G30" s="974"/>
      <c r="H30" s="848">
        <v>2021</v>
      </c>
      <c r="I30" s="848"/>
    </row>
    <row r="31" spans="1:9" ht="4.5" customHeight="1" thickBot="1" x14ac:dyDescent="0.3">
      <c r="A31" s="15"/>
      <c r="B31" s="21"/>
      <c r="C31" s="323"/>
      <c r="D31" s="21"/>
      <c r="E31" s="323"/>
      <c r="F31" s="365"/>
      <c r="G31" s="323"/>
      <c r="H31" s="21"/>
      <c r="I31" s="21"/>
    </row>
    <row r="32" spans="1:9" ht="4.5" customHeight="1" x14ac:dyDescent="0.25">
      <c r="A32" s="15"/>
      <c r="B32" s="15"/>
      <c r="C32" s="553"/>
      <c r="D32" s="15"/>
      <c r="E32" s="553"/>
      <c r="F32" s="552"/>
      <c r="G32" s="553"/>
      <c r="H32" s="15"/>
      <c r="I32" s="15"/>
    </row>
    <row r="33" spans="1:9" ht="15.75" x14ac:dyDescent="0.25">
      <c r="B33" s="15" t="s">
        <v>18</v>
      </c>
      <c r="C33" s="324"/>
      <c r="D33" s="15" t="s">
        <v>18</v>
      </c>
      <c r="E33" s="324"/>
      <c r="F33" s="552" t="s">
        <v>18</v>
      </c>
      <c r="G33" s="553"/>
      <c r="H33" s="15" t="s">
        <v>18</v>
      </c>
    </row>
    <row r="34" spans="1:9" ht="15.75" x14ac:dyDescent="0.25">
      <c r="A34" s="15" t="s">
        <v>951</v>
      </c>
      <c r="B34" s="15" t="s">
        <v>420</v>
      </c>
      <c r="C34" s="553" t="s">
        <v>421</v>
      </c>
      <c r="D34" s="15" t="s">
        <v>420</v>
      </c>
      <c r="E34" s="553" t="s">
        <v>421</v>
      </c>
      <c r="F34" s="552" t="s">
        <v>420</v>
      </c>
      <c r="G34" s="553" t="s">
        <v>421</v>
      </c>
      <c r="H34" s="15" t="s">
        <v>420</v>
      </c>
      <c r="I34" s="15" t="s">
        <v>421</v>
      </c>
    </row>
    <row r="35" spans="1:9" ht="4.5" customHeight="1" thickBot="1" x14ac:dyDescent="0.25">
      <c r="A35" s="22"/>
      <c r="B35" s="74"/>
      <c r="C35" s="325"/>
      <c r="D35" s="74"/>
      <c r="E35" s="325"/>
      <c r="F35" s="366"/>
      <c r="G35" s="367"/>
      <c r="H35" s="74"/>
      <c r="I35" s="22"/>
    </row>
    <row r="36" spans="1:9" ht="4.5" customHeight="1" x14ac:dyDescent="0.2">
      <c r="A36" s="2"/>
      <c r="C36" s="326"/>
      <c r="E36" s="326"/>
      <c r="F36" s="368"/>
      <c r="G36" s="326"/>
      <c r="I36" s="1"/>
    </row>
    <row r="37" spans="1:9" ht="14.25" x14ac:dyDescent="0.2">
      <c r="A37" s="48" t="s">
        <v>548</v>
      </c>
      <c r="B37" s="19">
        <v>602</v>
      </c>
      <c r="C37" s="327">
        <v>35.411764705882355</v>
      </c>
      <c r="D37" s="19">
        <v>431</v>
      </c>
      <c r="E37" s="327">
        <v>28.829431438127092</v>
      </c>
      <c r="F37" s="19">
        <v>415</v>
      </c>
      <c r="G37" s="327">
        <v>30.672579453067257</v>
      </c>
      <c r="H37" s="19">
        <v>426</v>
      </c>
      <c r="I37" s="111">
        <v>35.648535564853553</v>
      </c>
    </row>
    <row r="38" spans="1:9" ht="14.25" x14ac:dyDescent="0.2">
      <c r="A38" s="48" t="s">
        <v>549</v>
      </c>
      <c r="B38" s="19">
        <v>71</v>
      </c>
      <c r="C38" s="327">
        <v>4.1764705882352944</v>
      </c>
      <c r="D38" s="19">
        <v>21</v>
      </c>
      <c r="E38" s="327">
        <v>1.4046822742474918</v>
      </c>
      <c r="F38" s="19">
        <v>13</v>
      </c>
      <c r="G38" s="327">
        <v>0.96082779009608288</v>
      </c>
      <c r="H38" s="19">
        <v>7</v>
      </c>
      <c r="I38" s="111">
        <v>0.58577405857740583</v>
      </c>
    </row>
    <row r="39" spans="1:9" ht="14.25" x14ac:dyDescent="0.2">
      <c r="A39" s="48" t="s">
        <v>10</v>
      </c>
      <c r="B39" s="19">
        <v>29</v>
      </c>
      <c r="C39" s="327">
        <v>1.7058823529411766</v>
      </c>
      <c r="D39" s="19">
        <v>19</v>
      </c>
      <c r="E39" s="327">
        <v>1.2709030100334449</v>
      </c>
      <c r="F39" s="19">
        <v>22</v>
      </c>
      <c r="G39" s="327">
        <v>1.6260162601626018</v>
      </c>
      <c r="H39" s="19">
        <v>22</v>
      </c>
      <c r="I39" s="111">
        <v>1.8410041841004186</v>
      </c>
    </row>
    <row r="40" spans="1:9" ht="14.25" x14ac:dyDescent="0.2">
      <c r="A40" s="48" t="s">
        <v>657</v>
      </c>
      <c r="B40" s="19">
        <v>17</v>
      </c>
      <c r="C40" s="327">
        <v>1</v>
      </c>
      <c r="D40" s="19">
        <v>24</v>
      </c>
      <c r="E40" s="327">
        <v>1.6053511705685617</v>
      </c>
      <c r="F40" s="19">
        <v>17</v>
      </c>
      <c r="G40" s="327">
        <v>1.2564671101256468</v>
      </c>
      <c r="H40" s="19">
        <v>24</v>
      </c>
      <c r="I40" s="111">
        <v>2.00836820083682</v>
      </c>
    </row>
    <row r="41" spans="1:9" ht="14.25" x14ac:dyDescent="0.2">
      <c r="A41" s="48" t="s">
        <v>658</v>
      </c>
      <c r="B41" s="19">
        <v>171</v>
      </c>
      <c r="C41" s="327">
        <v>10.058823529411764</v>
      </c>
      <c r="D41" s="19">
        <v>156</v>
      </c>
      <c r="E41" s="327">
        <v>10.434782608695652</v>
      </c>
      <c r="F41" s="19">
        <v>115</v>
      </c>
      <c r="G41" s="327">
        <v>8.4996304508499634</v>
      </c>
      <c r="H41" s="19">
        <v>62</v>
      </c>
      <c r="I41" s="111">
        <v>5.1882845188284517</v>
      </c>
    </row>
    <row r="42" spans="1:9" ht="14.25" x14ac:dyDescent="0.2">
      <c r="A42" s="48" t="s">
        <v>659</v>
      </c>
      <c r="B42" s="19">
        <v>75</v>
      </c>
      <c r="C42" s="327">
        <v>4.4117647058823533</v>
      </c>
      <c r="D42" s="19">
        <v>139</v>
      </c>
      <c r="E42" s="327">
        <v>9.2976588628762542</v>
      </c>
      <c r="F42" s="19">
        <v>148</v>
      </c>
      <c r="G42" s="327">
        <v>10.938654841093866</v>
      </c>
      <c r="H42" s="19">
        <v>136</v>
      </c>
      <c r="I42" s="111">
        <v>11.380753138075313</v>
      </c>
    </row>
    <row r="43" spans="1:9" ht="14.25" x14ac:dyDescent="0.2">
      <c r="A43" s="48" t="s">
        <v>660</v>
      </c>
      <c r="B43" s="19">
        <v>384</v>
      </c>
      <c r="C43" s="327">
        <v>22.588235294117649</v>
      </c>
      <c r="D43" s="19">
        <v>299</v>
      </c>
      <c r="E43" s="327">
        <v>20</v>
      </c>
      <c r="F43" s="19">
        <v>250</v>
      </c>
      <c r="G43" s="327">
        <v>18.477457501847745</v>
      </c>
      <c r="H43" s="19">
        <v>218</v>
      </c>
      <c r="I43" s="111">
        <v>18.242677824267783</v>
      </c>
    </row>
    <row r="44" spans="1:9" ht="14.25" x14ac:dyDescent="0.2">
      <c r="A44" s="48" t="s">
        <v>661</v>
      </c>
      <c r="B44" s="19">
        <v>153</v>
      </c>
      <c r="C44" s="327">
        <v>9</v>
      </c>
      <c r="D44" s="19">
        <v>173</v>
      </c>
      <c r="E44" s="327">
        <v>11.57190635451505</v>
      </c>
      <c r="F44" s="19">
        <v>175</v>
      </c>
      <c r="G44" s="327">
        <v>12.934220251293421</v>
      </c>
      <c r="H44" s="19">
        <v>148</v>
      </c>
      <c r="I44" s="111">
        <v>12.384937238493723</v>
      </c>
    </row>
    <row r="45" spans="1:9" ht="14.25" x14ac:dyDescent="0.2">
      <c r="A45" s="9" t="s">
        <v>231</v>
      </c>
      <c r="B45" s="19">
        <v>34</v>
      </c>
      <c r="C45" s="327">
        <v>2</v>
      </c>
      <c r="D45" s="19">
        <v>40</v>
      </c>
      <c r="E45" s="327">
        <v>2.6755852842809364</v>
      </c>
      <c r="F45" s="19">
        <v>35</v>
      </c>
      <c r="G45" s="327">
        <v>2.5868440502586845</v>
      </c>
      <c r="H45" s="19">
        <v>36</v>
      </c>
      <c r="I45" s="111">
        <v>3.01255230125523</v>
      </c>
    </row>
    <row r="46" spans="1:9" ht="14.25" x14ac:dyDescent="0.2">
      <c r="A46" s="48" t="s">
        <v>662</v>
      </c>
      <c r="B46" s="19">
        <v>164</v>
      </c>
      <c r="C46" s="327">
        <v>9.6470588235294112</v>
      </c>
      <c r="D46" s="19">
        <v>193</v>
      </c>
      <c r="E46" s="327">
        <v>12.90969899665552</v>
      </c>
      <c r="F46" s="19">
        <v>163</v>
      </c>
      <c r="G46" s="327">
        <v>12.04730229120473</v>
      </c>
      <c r="H46" s="19">
        <v>116</v>
      </c>
      <c r="I46" s="111">
        <v>9.7071129707112966</v>
      </c>
    </row>
    <row r="47" spans="1:9" x14ac:dyDescent="0.2">
      <c r="A47" s="320"/>
      <c r="B47" s="321"/>
      <c r="C47" s="328"/>
      <c r="D47" s="369"/>
      <c r="E47" s="328"/>
      <c r="F47" s="321"/>
      <c r="G47" s="328"/>
      <c r="H47" s="321"/>
      <c r="I47" s="322"/>
    </row>
    <row r="48" spans="1:9" ht="4.5" customHeight="1" x14ac:dyDescent="0.2">
      <c r="A48" s="2"/>
      <c r="B48" s="1"/>
      <c r="C48" s="329"/>
      <c r="D48" s="368"/>
      <c r="E48" s="329"/>
      <c r="F48" s="1"/>
      <c r="G48" s="329"/>
      <c r="H48" s="1"/>
      <c r="I48" s="35"/>
    </row>
    <row r="49" spans="1:9" s="30" customFormat="1" ht="15" x14ac:dyDescent="0.25">
      <c r="A49" s="47" t="s">
        <v>550</v>
      </c>
      <c r="B49" s="75">
        <v>1700</v>
      </c>
      <c r="C49" s="330">
        <v>100</v>
      </c>
      <c r="D49" s="370">
        <v>1495</v>
      </c>
      <c r="E49" s="330">
        <v>100</v>
      </c>
      <c r="F49" s="75">
        <v>1353</v>
      </c>
      <c r="G49" s="330">
        <v>100</v>
      </c>
      <c r="H49" s="75">
        <v>1195</v>
      </c>
      <c r="I49" s="162">
        <v>100</v>
      </c>
    </row>
    <row r="51" spans="1:9" ht="12.75" customHeight="1" x14ac:dyDescent="0.2">
      <c r="A51" s="839" t="s">
        <v>2231</v>
      </c>
      <c r="B51" s="839"/>
      <c r="C51" s="839"/>
      <c r="D51" s="839"/>
      <c r="E51" s="839"/>
      <c r="F51" s="839"/>
      <c r="G51" s="839"/>
      <c r="H51" s="839"/>
      <c r="I51" s="839"/>
    </row>
    <row r="52" spans="1:9" ht="14.25" x14ac:dyDescent="0.2">
      <c r="A52" s="839" t="s">
        <v>1691</v>
      </c>
      <c r="B52" s="839"/>
      <c r="C52" s="839"/>
      <c r="D52" s="839"/>
      <c r="E52" s="839"/>
      <c r="F52" s="839"/>
      <c r="G52" s="839"/>
      <c r="H52" s="839"/>
      <c r="I52" s="839"/>
    </row>
    <row r="53" spans="1:9" s="580" customFormat="1" ht="14.25" customHeight="1" x14ac:dyDescent="0.2">
      <c r="A53" s="977" t="s">
        <v>1800</v>
      </c>
      <c r="B53" s="977"/>
      <c r="C53" s="977"/>
      <c r="D53" s="977"/>
      <c r="E53" s="977"/>
      <c r="F53" s="977"/>
      <c r="G53" s="977"/>
      <c r="H53" s="977"/>
      <c r="I53" s="977"/>
    </row>
    <row r="54" spans="1:9" ht="14.25" x14ac:dyDescent="0.2">
      <c r="A54" s="977" t="s">
        <v>2232</v>
      </c>
      <c r="B54" s="977"/>
      <c r="C54" s="977"/>
      <c r="D54" s="977"/>
      <c r="E54" s="977"/>
      <c r="F54" s="977"/>
      <c r="G54" s="977"/>
      <c r="H54" s="977"/>
      <c r="I54" s="977"/>
    </row>
    <row r="55" spans="1:9" ht="14.25" customHeight="1" x14ac:dyDescent="0.2">
      <c r="A55" s="921"/>
      <c r="B55" s="922"/>
      <c r="C55" s="922"/>
      <c r="D55" s="922"/>
      <c r="E55" s="922"/>
      <c r="F55" s="922"/>
      <c r="G55" s="922"/>
      <c r="H55" s="922"/>
      <c r="I55" s="922"/>
    </row>
    <row r="57" spans="1:9" x14ac:dyDescent="0.2">
      <c r="A57" s="956"/>
      <c r="B57" s="956"/>
      <c r="C57" s="956"/>
      <c r="D57" s="956"/>
      <c r="E57" s="956"/>
      <c r="F57" s="956"/>
      <c r="G57" s="956"/>
      <c r="H57" s="956"/>
      <c r="I57" s="956"/>
    </row>
  </sheetData>
  <customSheetViews>
    <customSheetView guid="{F67F5823-51D5-4D47-B100-5B47C1E6BCB9}" showPageBreaks="1" fitToPage="1" printArea="1">
      <selection activeCell="K56" sqref="K56"/>
      <pageMargins left="0.75" right="0.75" top="1" bottom="1" header="0.5" footer="0.5"/>
      <printOptions horizontalCentered="1"/>
      <pageSetup scale="75" firstPageNumber="33" orientation="portrait" horizontalDpi="4294967293" verticalDpi="300" r:id="rId1"/>
      <headerFooter alignWithMargins="0">
        <oddFooter>&amp;C&amp;P</oddFooter>
      </headerFooter>
    </customSheetView>
    <customSheetView guid="{9014CDA8-C3FC-41E6-A045-DAEFC55B82B1}" showPageBreaks="1" fitToPage="1" printArea="1" topLeftCell="A40">
      <selection activeCell="K56" sqref="K56"/>
      <pageMargins left="0.75" right="0.75" top="1" bottom="1" header="0.5" footer="0.5"/>
      <printOptions horizontalCentered="1"/>
      <pageSetup scale="76" firstPageNumber="33" orientation="portrait" horizontalDpi="4294967293" verticalDpi="300" r:id="rId2"/>
      <headerFooter alignWithMargins="0">
        <oddFooter>&amp;C&amp;P</oddFooter>
      </headerFooter>
    </customSheetView>
  </customSheetViews>
  <mergeCells count="20">
    <mergeCell ref="A57:I57"/>
    <mergeCell ref="A51:I51"/>
    <mergeCell ref="A52:I52"/>
    <mergeCell ref="A24:I24"/>
    <mergeCell ref="A26:I26"/>
    <mergeCell ref="A27:I27"/>
    <mergeCell ref="A55:I55"/>
    <mergeCell ref="H30:I30"/>
    <mergeCell ref="B30:C30"/>
    <mergeCell ref="D30:E30"/>
    <mergeCell ref="F30:G30"/>
    <mergeCell ref="A54:I54"/>
    <mergeCell ref="A53:I53"/>
    <mergeCell ref="B7:C7"/>
    <mergeCell ref="D7:E7"/>
    <mergeCell ref="H7:I7"/>
    <mergeCell ref="A1:I1"/>
    <mergeCell ref="A3:I3"/>
    <mergeCell ref="A4:I4"/>
    <mergeCell ref="F7:G7"/>
  </mergeCells>
  <phoneticPr fontId="0" type="noConversion"/>
  <hyperlinks>
    <hyperlink ref="A53" r:id="rId3" display="Source: Statistics Canada,  2016 Census of Agriculture, Tables 32-10-0403-01, 32-10-0407-01, 32-10-0433-01" xr:uid="{B03912A4-F2DF-4F41-8B91-8F5DDD48890B}"/>
    <hyperlink ref="A54" r:id="rId4" display="Source: Statistics Canada,  2016 Census of Agriculture, Tables 32-10-0403-01, 32-10-0407-01, 32-10-0433-01" xr:uid="{525B29C7-37CB-4AE1-951A-0FCA12953093}"/>
    <hyperlink ref="A54:I54" r:id="rId5" display="https://www.statcan.gc.ca/en/census-agriculture?MM=1" xr:uid="{C4A06D6D-6571-415A-8B35-CE13892F59C1}"/>
  </hyperlinks>
  <printOptions horizontalCentered="1"/>
  <pageMargins left="0.74803149606299202" right="0.74803149606299202" top="0.98425196850393704" bottom="0.98425196850393704" header="0.511811023622047" footer="0.511811023622047"/>
  <pageSetup scale="76" firstPageNumber="29" orientation="portrait" useFirstPageNumber="1" r:id="rId6"/>
  <headerFooter differentFirst="1" alignWithMargins="0"/>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45"/>
    <pageSetUpPr fitToPage="1"/>
  </sheetPr>
  <dimension ref="A1:IY61"/>
  <sheetViews>
    <sheetView zoomScaleNormal="100" workbookViewId="0">
      <selection sqref="A1:O1"/>
    </sheetView>
  </sheetViews>
  <sheetFormatPr defaultRowHeight="12.75" x14ac:dyDescent="0.2"/>
  <cols>
    <col min="1" max="1" width="13.85546875" customWidth="1"/>
    <col min="2" max="2" width="10.85546875" customWidth="1"/>
    <col min="3" max="3" width="9.5703125" customWidth="1"/>
    <col min="4" max="4" width="2.140625" customWidth="1"/>
    <col min="5" max="5" width="11.28515625" bestFit="1" customWidth="1"/>
    <col min="6" max="6" width="1.85546875" customWidth="1"/>
    <col min="7" max="7" width="10.42578125" bestFit="1" customWidth="1"/>
    <col min="8" max="8" width="9.5703125" customWidth="1"/>
    <col min="9" max="9" width="2.140625" customWidth="1"/>
    <col min="10" max="10" width="11.28515625" bestFit="1" customWidth="1"/>
    <col min="11" max="11" width="1.85546875" customWidth="1"/>
    <col min="12" max="12" width="10.42578125" bestFit="1" customWidth="1"/>
    <col min="13" max="13" width="9.5703125" customWidth="1"/>
    <col min="14" max="14" width="2.140625" customWidth="1"/>
    <col min="15" max="15" width="11.85546875" bestFit="1" customWidth="1"/>
  </cols>
  <sheetData>
    <row r="1" spans="1:35" ht="18" x14ac:dyDescent="0.25">
      <c r="A1" s="837" t="s">
        <v>1</v>
      </c>
      <c r="B1" s="837"/>
      <c r="C1" s="837"/>
      <c r="D1" s="837"/>
      <c r="E1" s="837"/>
      <c r="F1" s="837"/>
      <c r="G1" s="837"/>
      <c r="H1" s="837"/>
      <c r="I1" s="837"/>
      <c r="J1" s="837"/>
      <c r="K1" s="837"/>
      <c r="L1" s="837"/>
      <c r="M1" s="837"/>
      <c r="N1" s="837"/>
      <c r="O1" s="837"/>
    </row>
    <row r="2" spans="1:35" ht="18" x14ac:dyDescent="0.25">
      <c r="A2" s="25"/>
    </row>
    <row r="3" spans="1:35" ht="18" x14ac:dyDescent="0.25">
      <c r="A3" s="837" t="s">
        <v>2557</v>
      </c>
      <c r="B3" s="837"/>
      <c r="C3" s="837"/>
      <c r="D3" s="837"/>
      <c r="E3" s="837"/>
      <c r="F3" s="837"/>
      <c r="G3" s="837"/>
      <c r="H3" s="837"/>
      <c r="I3" s="837"/>
      <c r="J3" s="837"/>
      <c r="K3" s="837"/>
      <c r="L3" s="837"/>
      <c r="M3" s="837"/>
      <c r="N3" s="837"/>
      <c r="O3" s="837"/>
    </row>
    <row r="4" spans="1:35" ht="18" x14ac:dyDescent="0.25">
      <c r="A4" s="837" t="s">
        <v>381</v>
      </c>
      <c r="B4" s="837"/>
      <c r="C4" s="837"/>
      <c r="D4" s="837"/>
      <c r="E4" s="837"/>
      <c r="F4" s="837"/>
      <c r="G4" s="837"/>
      <c r="H4" s="837"/>
      <c r="I4" s="837"/>
      <c r="J4" s="837"/>
      <c r="K4" s="837"/>
      <c r="L4" s="837"/>
      <c r="M4" s="837"/>
      <c r="N4" s="837"/>
      <c r="O4" s="837"/>
    </row>
    <row r="5" spans="1:35" ht="12.75" customHeight="1" x14ac:dyDescent="0.25">
      <c r="A5" s="14"/>
      <c r="B5" s="14"/>
      <c r="C5" s="14"/>
      <c r="D5" s="14"/>
      <c r="E5" s="14"/>
      <c r="F5" s="14"/>
      <c r="G5" s="14"/>
      <c r="H5" s="14"/>
      <c r="I5" s="14"/>
      <c r="J5" s="14"/>
      <c r="K5" s="14"/>
      <c r="L5" s="14"/>
      <c r="M5" s="14"/>
      <c r="N5" s="14"/>
      <c r="O5" s="14"/>
    </row>
    <row r="6" spans="1:35" ht="12.75" customHeight="1" x14ac:dyDescent="0.2"/>
    <row r="7" spans="1:35" s="26" customFormat="1" ht="16.5" customHeight="1" x14ac:dyDescent="0.25">
      <c r="B7" s="869" t="s">
        <v>2526</v>
      </c>
      <c r="C7" s="869"/>
      <c r="D7" s="697" t="s">
        <v>1968</v>
      </c>
      <c r="F7" s="15"/>
      <c r="G7" s="869" t="s">
        <v>2527</v>
      </c>
      <c r="H7" s="869"/>
      <c r="I7" s="697" t="s">
        <v>1968</v>
      </c>
      <c r="L7" s="869" t="s">
        <v>2528</v>
      </c>
      <c r="M7" s="869"/>
      <c r="N7" s="697" t="s">
        <v>1970</v>
      </c>
    </row>
    <row r="8" spans="1:35" s="26" customFormat="1" ht="4.5" customHeight="1" thickBot="1" x14ac:dyDescent="0.3">
      <c r="B8" s="21"/>
      <c r="C8" s="21"/>
      <c r="D8" s="21"/>
      <c r="E8" s="21"/>
      <c r="F8" s="15"/>
      <c r="G8" s="21"/>
      <c r="H8" s="21"/>
      <c r="I8" s="21"/>
      <c r="J8" s="21"/>
      <c r="L8" s="21"/>
      <c r="M8" s="21"/>
      <c r="N8" s="21"/>
      <c r="O8" s="21"/>
    </row>
    <row r="9" spans="1:35" s="26" customFormat="1" ht="4.5" customHeight="1" x14ac:dyDescent="0.25">
      <c r="B9" s="15"/>
      <c r="C9" s="15"/>
      <c r="D9" s="15"/>
      <c r="E9" s="15"/>
      <c r="F9" s="15"/>
      <c r="G9" s="15"/>
      <c r="H9" s="15"/>
      <c r="I9" s="15"/>
      <c r="J9" s="15"/>
      <c r="L9" s="15"/>
      <c r="M9" s="15"/>
      <c r="N9" s="15"/>
      <c r="O9" s="15"/>
    </row>
    <row r="10" spans="1:35" s="15" customFormat="1" ht="15.75" x14ac:dyDescent="0.25">
      <c r="A10" s="10" t="s">
        <v>314</v>
      </c>
      <c r="B10" s="15" t="s">
        <v>907</v>
      </c>
      <c r="C10" s="848" t="s">
        <v>482</v>
      </c>
      <c r="D10" s="848"/>
      <c r="E10" s="15" t="s">
        <v>315</v>
      </c>
      <c r="G10" s="15" t="s">
        <v>907</v>
      </c>
      <c r="H10" s="848" t="s">
        <v>482</v>
      </c>
      <c r="I10" s="848"/>
      <c r="J10" s="15" t="s">
        <v>315</v>
      </c>
      <c r="L10" s="15" t="s">
        <v>907</v>
      </c>
      <c r="M10" s="848" t="s">
        <v>482</v>
      </c>
      <c r="N10" s="848"/>
      <c r="O10" s="15" t="s">
        <v>315</v>
      </c>
    </row>
    <row r="11" spans="1:35" ht="4.5" customHeight="1" thickBot="1" x14ac:dyDescent="0.25">
      <c r="A11" s="16"/>
      <c r="B11" s="17"/>
      <c r="C11" s="17"/>
      <c r="D11" s="17"/>
      <c r="E11" s="17"/>
      <c r="F11" s="17"/>
      <c r="G11" s="17"/>
      <c r="H11" s="17"/>
      <c r="I11" s="17"/>
      <c r="J11" s="17"/>
      <c r="L11" s="17"/>
      <c r="M11" s="17"/>
      <c r="N11" s="17"/>
      <c r="O11" s="17"/>
    </row>
    <row r="12" spans="1:35" ht="4.5" customHeight="1" x14ac:dyDescent="0.2">
      <c r="A12" s="2"/>
      <c r="B12" s="13"/>
      <c r="C12" s="13"/>
      <c r="D12" s="13"/>
      <c r="E12" s="13"/>
      <c r="F12" s="13"/>
      <c r="G12" s="13"/>
      <c r="H12" s="13"/>
      <c r="I12" s="13"/>
      <c r="J12" s="13"/>
      <c r="L12" s="13"/>
      <c r="M12" s="13"/>
      <c r="N12" s="13"/>
      <c r="O12" s="13"/>
    </row>
    <row r="13" spans="1:35" s="30" customFormat="1" ht="15" x14ac:dyDescent="0.25">
      <c r="A13" s="53" t="s">
        <v>315</v>
      </c>
      <c r="B13" s="54">
        <v>81721</v>
      </c>
      <c r="C13" s="870">
        <v>85492</v>
      </c>
      <c r="D13" s="870"/>
      <c r="E13" s="54">
        <v>167213</v>
      </c>
      <c r="F13" s="55"/>
      <c r="G13" s="54">
        <v>85079</v>
      </c>
      <c r="H13" s="870">
        <v>88634</v>
      </c>
      <c r="I13" s="870"/>
      <c r="J13" s="54">
        <v>173713</v>
      </c>
      <c r="L13" s="54">
        <v>87527</v>
      </c>
      <c r="M13" s="870">
        <v>91023</v>
      </c>
      <c r="N13" s="870"/>
      <c r="O13" s="54">
        <v>178550</v>
      </c>
      <c r="P13" s="300"/>
    </row>
    <row r="14" spans="1:35" x14ac:dyDescent="0.2">
      <c r="A14" s="2"/>
      <c r="B14" s="136"/>
      <c r="C14" s="136"/>
      <c r="D14" s="136"/>
      <c r="E14" s="136"/>
      <c r="F14" s="136"/>
      <c r="G14" s="136"/>
      <c r="H14" s="136"/>
      <c r="I14" s="136"/>
      <c r="J14" s="136"/>
      <c r="L14" s="136"/>
      <c r="M14" s="136"/>
      <c r="N14" s="136"/>
      <c r="O14" s="136"/>
    </row>
    <row r="15" spans="1:35" ht="14.25" x14ac:dyDescent="0.2">
      <c r="A15" s="9" t="s">
        <v>393</v>
      </c>
      <c r="B15" s="31">
        <v>3640</v>
      </c>
      <c r="C15" s="840">
        <v>3528</v>
      </c>
      <c r="D15" s="840">
        <v>3528</v>
      </c>
      <c r="E15" s="56">
        <v>7168</v>
      </c>
      <c r="F15" s="108"/>
      <c r="G15" s="31">
        <v>3631</v>
      </c>
      <c r="H15" s="840">
        <v>3515</v>
      </c>
      <c r="I15" s="840">
        <v>3515</v>
      </c>
      <c r="J15" s="56">
        <v>7146</v>
      </c>
      <c r="K15" s="24"/>
      <c r="L15" s="31">
        <v>3679</v>
      </c>
      <c r="M15" s="840">
        <v>3535</v>
      </c>
      <c r="N15" s="840">
        <v>3535</v>
      </c>
      <c r="O15" s="56">
        <v>7214</v>
      </c>
      <c r="P15" s="27"/>
      <c r="Q15" s="42"/>
      <c r="R15" s="42"/>
      <c r="S15" s="42"/>
      <c r="T15" s="42"/>
      <c r="U15" s="42"/>
      <c r="V15" s="42"/>
      <c r="W15" s="42"/>
      <c r="X15" s="42"/>
      <c r="Y15" s="42"/>
      <c r="Z15" s="42"/>
      <c r="AA15" s="42"/>
      <c r="AB15" s="42"/>
      <c r="AC15" s="42"/>
      <c r="AD15" s="42"/>
      <c r="AE15" s="42"/>
      <c r="AF15" s="42"/>
      <c r="AG15" s="42"/>
      <c r="AH15" s="42"/>
      <c r="AI15" s="42"/>
    </row>
    <row r="16" spans="1:35" ht="14.25" x14ac:dyDescent="0.2">
      <c r="A16" s="9" t="s">
        <v>394</v>
      </c>
      <c r="B16" s="31">
        <v>4368</v>
      </c>
      <c r="C16" s="840">
        <v>4057</v>
      </c>
      <c r="D16" s="840">
        <v>4057</v>
      </c>
      <c r="E16" s="56">
        <v>8425</v>
      </c>
      <c r="F16" s="108"/>
      <c r="G16" s="31">
        <v>4433</v>
      </c>
      <c r="H16" s="840">
        <v>4086</v>
      </c>
      <c r="I16" s="840">
        <v>4086</v>
      </c>
      <c r="J16" s="56">
        <v>8519</v>
      </c>
      <c r="K16" s="24"/>
      <c r="L16" s="31">
        <v>4451</v>
      </c>
      <c r="M16" s="840">
        <v>4116</v>
      </c>
      <c r="N16" s="840">
        <v>4116</v>
      </c>
      <c r="O16" s="56">
        <v>8567</v>
      </c>
      <c r="P16" s="27"/>
    </row>
    <row r="17" spans="1:16" ht="14.25" x14ac:dyDescent="0.2">
      <c r="A17" s="9" t="s">
        <v>316</v>
      </c>
      <c r="B17" s="31">
        <v>4576</v>
      </c>
      <c r="C17" s="840">
        <v>4493</v>
      </c>
      <c r="D17" s="840">
        <v>4493</v>
      </c>
      <c r="E17" s="56">
        <v>9069</v>
      </c>
      <c r="F17" s="108"/>
      <c r="G17" s="31">
        <v>4652</v>
      </c>
      <c r="H17" s="840">
        <v>4539</v>
      </c>
      <c r="I17" s="840">
        <v>4539</v>
      </c>
      <c r="J17" s="56">
        <v>9191</v>
      </c>
      <c r="K17" s="24"/>
      <c r="L17" s="31">
        <v>4714</v>
      </c>
      <c r="M17" s="840">
        <v>4660</v>
      </c>
      <c r="N17" s="840">
        <v>4660</v>
      </c>
      <c r="O17" s="56">
        <v>9374</v>
      </c>
      <c r="P17" s="27"/>
    </row>
    <row r="18" spans="1:16" ht="14.25" x14ac:dyDescent="0.2">
      <c r="A18" s="9" t="s">
        <v>317</v>
      </c>
      <c r="B18" s="31">
        <v>4697</v>
      </c>
      <c r="C18" s="840">
        <v>4671</v>
      </c>
      <c r="D18" s="840">
        <v>4671</v>
      </c>
      <c r="E18" s="56">
        <v>9368</v>
      </c>
      <c r="F18" s="108"/>
      <c r="G18" s="31">
        <v>4918</v>
      </c>
      <c r="H18" s="840">
        <v>4848</v>
      </c>
      <c r="I18" s="840">
        <v>4848</v>
      </c>
      <c r="J18" s="56">
        <v>9766</v>
      </c>
      <c r="K18" s="24"/>
      <c r="L18" s="31">
        <v>5081</v>
      </c>
      <c r="M18" s="840">
        <v>4992</v>
      </c>
      <c r="N18" s="840">
        <v>4992</v>
      </c>
      <c r="O18" s="56">
        <v>10073</v>
      </c>
      <c r="P18" s="27"/>
    </row>
    <row r="19" spans="1:16" ht="14.25" x14ac:dyDescent="0.2">
      <c r="A19" s="9" t="s">
        <v>318</v>
      </c>
      <c r="B19" s="31">
        <v>6620</v>
      </c>
      <c r="C19" s="840">
        <v>6229</v>
      </c>
      <c r="D19" s="840">
        <v>6229</v>
      </c>
      <c r="E19" s="56">
        <v>12849</v>
      </c>
      <c r="F19" s="108"/>
      <c r="G19" s="31">
        <v>7136</v>
      </c>
      <c r="H19" s="840">
        <v>6878</v>
      </c>
      <c r="I19" s="840">
        <v>6878</v>
      </c>
      <c r="J19" s="56">
        <v>14014</v>
      </c>
      <c r="K19" s="24"/>
      <c r="L19" s="31">
        <v>7104</v>
      </c>
      <c r="M19" s="840">
        <v>6958</v>
      </c>
      <c r="N19" s="840">
        <v>6958</v>
      </c>
      <c r="O19" s="56">
        <v>14062</v>
      </c>
      <c r="P19" s="27"/>
    </row>
    <row r="20" spans="1:16" ht="14.25" x14ac:dyDescent="0.2">
      <c r="A20" s="9" t="s">
        <v>319</v>
      </c>
      <c r="B20" s="31">
        <v>5914</v>
      </c>
      <c r="C20" s="840">
        <v>5354</v>
      </c>
      <c r="D20" s="840">
        <v>5354</v>
      </c>
      <c r="E20" s="56">
        <v>11268</v>
      </c>
      <c r="F20" s="108"/>
      <c r="G20" s="31">
        <v>6805</v>
      </c>
      <c r="H20" s="840">
        <v>6017</v>
      </c>
      <c r="I20" s="840">
        <v>6017</v>
      </c>
      <c r="J20" s="56">
        <v>12822</v>
      </c>
      <c r="K20" s="24"/>
      <c r="L20" s="31">
        <v>7696</v>
      </c>
      <c r="M20" s="840">
        <v>6653</v>
      </c>
      <c r="N20" s="840">
        <v>6653</v>
      </c>
      <c r="O20" s="56">
        <v>14349</v>
      </c>
      <c r="P20" s="27"/>
    </row>
    <row r="21" spans="1:16" ht="14.25" x14ac:dyDescent="0.2">
      <c r="A21" s="9" t="s">
        <v>320</v>
      </c>
      <c r="B21" s="31">
        <v>4982</v>
      </c>
      <c r="C21" s="840">
        <v>5181</v>
      </c>
      <c r="D21" s="840">
        <v>5181</v>
      </c>
      <c r="E21" s="56">
        <v>10163</v>
      </c>
      <c r="F21" s="108"/>
      <c r="G21" s="31">
        <v>5477</v>
      </c>
      <c r="H21" s="840">
        <v>5471</v>
      </c>
      <c r="I21" s="840">
        <v>5471</v>
      </c>
      <c r="J21" s="56">
        <v>10948</v>
      </c>
      <c r="K21" s="24"/>
      <c r="L21" s="31">
        <v>5828</v>
      </c>
      <c r="M21" s="840">
        <v>5722</v>
      </c>
      <c r="N21" s="840">
        <v>5722</v>
      </c>
      <c r="O21" s="56">
        <v>11550</v>
      </c>
      <c r="P21" s="27"/>
    </row>
    <row r="22" spans="1:16" ht="14.25" x14ac:dyDescent="0.2">
      <c r="A22" s="9" t="s">
        <v>321</v>
      </c>
      <c r="B22" s="31">
        <v>4820</v>
      </c>
      <c r="C22" s="840">
        <v>5254</v>
      </c>
      <c r="D22" s="840">
        <v>5254</v>
      </c>
      <c r="E22" s="56">
        <v>10074</v>
      </c>
      <c r="F22" s="108"/>
      <c r="G22" s="31">
        <v>5063</v>
      </c>
      <c r="H22" s="840">
        <v>5470</v>
      </c>
      <c r="I22" s="840">
        <v>5470</v>
      </c>
      <c r="J22" s="56">
        <v>10533</v>
      </c>
      <c r="K22" s="24"/>
      <c r="L22" s="31">
        <v>5422</v>
      </c>
      <c r="M22" s="840">
        <v>5789</v>
      </c>
      <c r="N22" s="840">
        <v>5789</v>
      </c>
      <c r="O22" s="56">
        <v>11211</v>
      </c>
      <c r="P22" s="27"/>
    </row>
    <row r="23" spans="1:16" ht="14.25" x14ac:dyDescent="0.2">
      <c r="A23" s="9" t="s">
        <v>322</v>
      </c>
      <c r="B23" s="31">
        <v>4799</v>
      </c>
      <c r="C23" s="840">
        <v>5208</v>
      </c>
      <c r="D23" s="840">
        <v>5208</v>
      </c>
      <c r="E23" s="56">
        <v>10007</v>
      </c>
      <c r="F23" s="108"/>
      <c r="G23" s="31">
        <v>4991</v>
      </c>
      <c r="H23" s="840">
        <v>5520</v>
      </c>
      <c r="I23" s="840">
        <v>5520</v>
      </c>
      <c r="J23" s="56">
        <v>10511</v>
      </c>
      <c r="K23" s="24"/>
      <c r="L23" s="31">
        <v>5085</v>
      </c>
      <c r="M23" s="840">
        <v>5679</v>
      </c>
      <c r="N23" s="840">
        <v>5679</v>
      </c>
      <c r="O23" s="56">
        <v>10764</v>
      </c>
      <c r="P23" s="27"/>
    </row>
    <row r="24" spans="1:16" ht="14.25" x14ac:dyDescent="0.2">
      <c r="A24" s="9" t="s">
        <v>323</v>
      </c>
      <c r="B24" s="31">
        <v>4881</v>
      </c>
      <c r="C24" s="840">
        <v>5126</v>
      </c>
      <c r="D24" s="840">
        <v>5126</v>
      </c>
      <c r="E24" s="56">
        <v>10007</v>
      </c>
      <c r="F24" s="108"/>
      <c r="G24" s="31">
        <v>4970</v>
      </c>
      <c r="H24" s="840">
        <v>5244</v>
      </c>
      <c r="I24" s="840">
        <v>5244</v>
      </c>
      <c r="J24" s="56">
        <v>10214</v>
      </c>
      <c r="K24" s="24"/>
      <c r="L24" s="31">
        <v>5065</v>
      </c>
      <c r="M24" s="840">
        <v>5376</v>
      </c>
      <c r="N24" s="840">
        <v>5376</v>
      </c>
      <c r="O24" s="56">
        <v>10441</v>
      </c>
      <c r="P24" s="27"/>
    </row>
    <row r="25" spans="1:16" ht="14.25" x14ac:dyDescent="0.2">
      <c r="A25" s="9" t="s">
        <v>324</v>
      </c>
      <c r="B25" s="31">
        <v>5104</v>
      </c>
      <c r="C25" s="840">
        <v>5408</v>
      </c>
      <c r="D25" s="840">
        <v>5408</v>
      </c>
      <c r="E25" s="56">
        <v>10512</v>
      </c>
      <c r="F25" s="108"/>
      <c r="G25" s="31">
        <v>5214</v>
      </c>
      <c r="H25" s="840">
        <v>5441</v>
      </c>
      <c r="I25" s="840">
        <v>5441</v>
      </c>
      <c r="J25" s="56">
        <v>10655</v>
      </c>
      <c r="K25" s="24"/>
      <c r="L25" s="31">
        <v>5215</v>
      </c>
      <c r="M25" s="840">
        <v>5403</v>
      </c>
      <c r="N25" s="840">
        <v>5403</v>
      </c>
      <c r="O25" s="56">
        <v>10618</v>
      </c>
      <c r="P25" s="27"/>
    </row>
    <row r="26" spans="1:16" ht="14.25" x14ac:dyDescent="0.2">
      <c r="A26" s="9" t="s">
        <v>325</v>
      </c>
      <c r="B26" s="31">
        <v>5702</v>
      </c>
      <c r="C26" s="840">
        <v>6009</v>
      </c>
      <c r="D26" s="840">
        <v>6009</v>
      </c>
      <c r="E26" s="56">
        <v>11711</v>
      </c>
      <c r="F26" s="108"/>
      <c r="G26" s="31">
        <v>5491</v>
      </c>
      <c r="H26" s="840">
        <v>5814</v>
      </c>
      <c r="I26" s="840">
        <v>5814</v>
      </c>
      <c r="J26" s="56">
        <v>11305</v>
      </c>
      <c r="K26" s="24"/>
      <c r="L26" s="31">
        <v>5373</v>
      </c>
      <c r="M26" s="840">
        <v>5630</v>
      </c>
      <c r="N26" s="840">
        <v>5630</v>
      </c>
      <c r="O26" s="56">
        <v>11003</v>
      </c>
      <c r="P26" s="27"/>
    </row>
    <row r="27" spans="1:16" ht="14.25" x14ac:dyDescent="0.2">
      <c r="A27" s="9" t="s">
        <v>326</v>
      </c>
      <c r="B27" s="31">
        <v>5803</v>
      </c>
      <c r="C27" s="840">
        <v>6189</v>
      </c>
      <c r="D27" s="840">
        <v>6189</v>
      </c>
      <c r="E27" s="56">
        <v>11992</v>
      </c>
      <c r="F27" s="108"/>
      <c r="G27" s="31">
        <v>5916</v>
      </c>
      <c r="H27" s="840">
        <v>6347</v>
      </c>
      <c r="I27" s="840">
        <v>6347</v>
      </c>
      <c r="J27" s="56">
        <v>12263</v>
      </c>
      <c r="K27" s="24"/>
      <c r="L27" s="31">
        <v>5971</v>
      </c>
      <c r="M27" s="840">
        <v>6505</v>
      </c>
      <c r="N27" s="840">
        <v>6505</v>
      </c>
      <c r="O27" s="56">
        <v>12476</v>
      </c>
      <c r="P27" s="27"/>
    </row>
    <row r="28" spans="1:16" ht="14.25" x14ac:dyDescent="0.2">
      <c r="A28" s="9" t="s">
        <v>327</v>
      </c>
      <c r="B28" s="31">
        <v>5170</v>
      </c>
      <c r="C28" s="840">
        <v>5756</v>
      </c>
      <c r="D28" s="840">
        <v>5756</v>
      </c>
      <c r="E28" s="56">
        <v>10926</v>
      </c>
      <c r="F28" s="108"/>
      <c r="G28" s="31">
        <v>5359</v>
      </c>
      <c r="H28" s="840">
        <v>5895</v>
      </c>
      <c r="I28" s="840">
        <v>5895</v>
      </c>
      <c r="J28" s="56">
        <v>11254</v>
      </c>
      <c r="K28" s="24"/>
      <c r="L28" s="31">
        <v>5429</v>
      </c>
      <c r="M28" s="840">
        <v>5924</v>
      </c>
      <c r="N28" s="840">
        <v>5924</v>
      </c>
      <c r="O28" s="56">
        <v>11353</v>
      </c>
      <c r="P28" s="27"/>
    </row>
    <row r="29" spans="1:16" ht="14.25" x14ac:dyDescent="0.2">
      <c r="A29" s="9" t="s">
        <v>328</v>
      </c>
      <c r="B29" s="31">
        <v>4460</v>
      </c>
      <c r="C29" s="840">
        <v>4861</v>
      </c>
      <c r="D29" s="840">
        <v>4861</v>
      </c>
      <c r="E29" s="56">
        <v>9321</v>
      </c>
      <c r="F29" s="108"/>
      <c r="G29" s="31">
        <v>4442</v>
      </c>
      <c r="H29" s="840">
        <v>4960</v>
      </c>
      <c r="I29" s="840">
        <v>4960</v>
      </c>
      <c r="J29" s="56">
        <v>9402</v>
      </c>
      <c r="K29" s="24"/>
      <c r="L29" s="31">
        <v>4520</v>
      </c>
      <c r="M29" s="840">
        <v>5093</v>
      </c>
      <c r="N29" s="840">
        <v>5093</v>
      </c>
      <c r="O29" s="56">
        <v>9613</v>
      </c>
      <c r="P29" s="27"/>
    </row>
    <row r="30" spans="1:16" ht="14.25" x14ac:dyDescent="0.2">
      <c r="A30" s="9" t="s">
        <v>329</v>
      </c>
      <c r="B30" s="31">
        <v>3140</v>
      </c>
      <c r="C30" s="840">
        <v>3511</v>
      </c>
      <c r="D30" s="840">
        <v>3511</v>
      </c>
      <c r="E30" s="56">
        <v>6651</v>
      </c>
      <c r="F30" s="108"/>
      <c r="G30" s="31">
        <v>3440</v>
      </c>
      <c r="H30" s="840">
        <v>3846</v>
      </c>
      <c r="I30" s="840">
        <v>3846</v>
      </c>
      <c r="J30" s="56">
        <v>7286</v>
      </c>
      <c r="K30" s="24"/>
      <c r="L30" s="31">
        <v>3598</v>
      </c>
      <c r="M30" s="840">
        <v>4051</v>
      </c>
      <c r="N30" s="840">
        <v>4051</v>
      </c>
      <c r="O30" s="56">
        <v>7649</v>
      </c>
      <c r="P30" s="27"/>
    </row>
    <row r="31" spans="1:16" ht="14.25" x14ac:dyDescent="0.2">
      <c r="A31" s="9" t="s">
        <v>330</v>
      </c>
      <c r="B31" s="31">
        <v>1696</v>
      </c>
      <c r="C31" s="840">
        <v>2263</v>
      </c>
      <c r="D31" s="840">
        <v>2263</v>
      </c>
      <c r="E31" s="56">
        <v>3959</v>
      </c>
      <c r="F31" s="108"/>
      <c r="G31" s="31">
        <v>1763</v>
      </c>
      <c r="H31" s="840">
        <v>2315</v>
      </c>
      <c r="I31" s="840">
        <v>2315</v>
      </c>
      <c r="J31" s="56">
        <v>4078</v>
      </c>
      <c r="K31" s="24"/>
      <c r="L31" s="31">
        <v>1893</v>
      </c>
      <c r="M31" s="840">
        <v>2474</v>
      </c>
      <c r="N31" s="840">
        <v>2474</v>
      </c>
      <c r="O31" s="56">
        <v>4367</v>
      </c>
      <c r="P31" s="27"/>
    </row>
    <row r="32" spans="1:16" ht="14.25" x14ac:dyDescent="0.2">
      <c r="A32" s="9" t="s">
        <v>331</v>
      </c>
      <c r="B32" s="31">
        <v>930</v>
      </c>
      <c r="C32" s="840">
        <v>1427</v>
      </c>
      <c r="D32" s="840">
        <v>1427</v>
      </c>
      <c r="E32" s="56">
        <v>2357</v>
      </c>
      <c r="F32" s="108"/>
      <c r="G32" s="31">
        <v>944</v>
      </c>
      <c r="H32" s="840">
        <v>1452</v>
      </c>
      <c r="I32" s="840">
        <v>1452</v>
      </c>
      <c r="J32" s="56">
        <v>2396</v>
      </c>
      <c r="K32" s="24"/>
      <c r="L32" s="31">
        <v>952</v>
      </c>
      <c r="M32" s="840">
        <v>1496</v>
      </c>
      <c r="N32" s="840">
        <v>1496</v>
      </c>
      <c r="O32" s="56">
        <v>2448</v>
      </c>
      <c r="P32" s="27"/>
    </row>
    <row r="33" spans="1:16" ht="14.25" customHeight="1" x14ac:dyDescent="0.2">
      <c r="A33" s="9" t="s">
        <v>395</v>
      </c>
      <c r="B33" s="31">
        <v>419</v>
      </c>
      <c r="C33" s="840">
        <v>967</v>
      </c>
      <c r="D33" s="840">
        <v>967</v>
      </c>
      <c r="E33" s="56">
        <v>1386</v>
      </c>
      <c r="F33" s="108"/>
      <c r="G33" s="31">
        <v>434</v>
      </c>
      <c r="H33" s="840">
        <v>976</v>
      </c>
      <c r="I33" s="840">
        <v>976</v>
      </c>
      <c r="J33" s="56">
        <v>1410</v>
      </c>
      <c r="K33" s="24"/>
      <c r="L33" s="31">
        <v>451</v>
      </c>
      <c r="M33" s="840">
        <v>967</v>
      </c>
      <c r="N33" s="840">
        <v>967</v>
      </c>
      <c r="O33" s="56">
        <v>1418</v>
      </c>
      <c r="P33" s="27"/>
    </row>
    <row r="34" spans="1:16" ht="14.25" customHeight="1" x14ac:dyDescent="0.2">
      <c r="A34" s="803"/>
      <c r="B34" s="31"/>
      <c r="C34" s="840"/>
      <c r="D34" s="840"/>
      <c r="E34" s="56"/>
      <c r="F34" s="108"/>
      <c r="G34" s="31"/>
      <c r="H34" s="840"/>
      <c r="I34" s="840"/>
      <c r="J34" s="56"/>
      <c r="K34" s="24"/>
      <c r="L34" s="31"/>
      <c r="M34" s="840"/>
      <c r="N34" s="840"/>
      <c r="O34" s="56"/>
    </row>
    <row r="35" spans="1:16" ht="14.25" customHeight="1" x14ac:dyDescent="0.2">
      <c r="A35" s="803" t="s">
        <v>2358</v>
      </c>
      <c r="B35" s="39">
        <v>41.9</v>
      </c>
      <c r="C35" s="875">
        <v>44.1</v>
      </c>
      <c r="D35" s="875">
        <v>967</v>
      </c>
      <c r="E35" s="57">
        <v>43</v>
      </c>
      <c r="F35" s="804"/>
      <c r="G35" s="39">
        <v>41.3</v>
      </c>
      <c r="H35" s="875">
        <v>43.8</v>
      </c>
      <c r="I35" s="875">
        <v>976</v>
      </c>
      <c r="J35" s="57">
        <v>42.6</v>
      </c>
      <c r="K35" s="39"/>
      <c r="L35" s="39">
        <v>40.4</v>
      </c>
      <c r="M35" s="875">
        <v>43.2</v>
      </c>
      <c r="N35" s="875">
        <v>967</v>
      </c>
      <c r="O35" s="57">
        <v>41.9</v>
      </c>
    </row>
    <row r="36" spans="1:16" ht="13.5" customHeight="1" x14ac:dyDescent="0.2">
      <c r="A36" s="2"/>
      <c r="B36" s="104"/>
      <c r="C36" s="104"/>
      <c r="D36" s="104"/>
      <c r="E36" s="220"/>
      <c r="F36" s="13"/>
      <c r="G36" s="104"/>
      <c r="H36" s="104"/>
      <c r="I36" s="104"/>
      <c r="J36" s="220"/>
      <c r="K36" s="13"/>
    </row>
    <row r="37" spans="1:16" ht="15.75" x14ac:dyDescent="0.25">
      <c r="A37" s="10" t="s">
        <v>1056</v>
      </c>
      <c r="B37" s="104"/>
      <c r="C37" s="104"/>
      <c r="D37" s="104"/>
      <c r="E37" s="108"/>
      <c r="F37" s="13"/>
      <c r="G37" s="104"/>
      <c r="H37" s="104"/>
      <c r="I37" s="104"/>
      <c r="J37" s="108"/>
      <c r="K37" s="13"/>
    </row>
    <row r="38" spans="1:16" x14ac:dyDescent="0.2">
      <c r="A38" s="2"/>
      <c r="B38" s="104"/>
      <c r="C38" s="104"/>
      <c r="D38" s="104"/>
      <c r="E38" s="108"/>
      <c r="F38" s="13"/>
      <c r="G38" s="104"/>
      <c r="H38" s="104"/>
      <c r="I38" s="104"/>
      <c r="J38" s="108"/>
      <c r="K38" s="13"/>
    </row>
    <row r="39" spans="1:16" ht="14.25" x14ac:dyDescent="0.2">
      <c r="A39" s="9" t="s">
        <v>396</v>
      </c>
      <c r="B39" s="56">
        <v>12584</v>
      </c>
      <c r="C39" s="871">
        <v>12078</v>
      </c>
      <c r="D39" s="871"/>
      <c r="E39" s="56">
        <v>24662</v>
      </c>
      <c r="F39" s="56"/>
      <c r="G39" s="56">
        <v>12716</v>
      </c>
      <c r="H39" s="871">
        <v>12140</v>
      </c>
      <c r="I39" s="871"/>
      <c r="J39" s="56">
        <v>24856</v>
      </c>
      <c r="K39" s="56"/>
      <c r="L39" s="56">
        <v>12844</v>
      </c>
      <c r="M39" s="871">
        <v>12311</v>
      </c>
      <c r="N39" s="871"/>
      <c r="O39" s="56">
        <v>25155</v>
      </c>
      <c r="P39" s="396"/>
    </row>
    <row r="40" spans="1:16" ht="14.25" x14ac:dyDescent="0.2">
      <c r="A40" s="9" t="s">
        <v>847</v>
      </c>
      <c r="B40" s="56">
        <v>36713</v>
      </c>
      <c r="C40" s="871">
        <v>37023</v>
      </c>
      <c r="D40" s="871"/>
      <c r="E40" s="56">
        <v>73736</v>
      </c>
      <c r="F40" s="56"/>
      <c r="G40" s="56">
        <v>39360</v>
      </c>
      <c r="H40" s="871">
        <v>39448</v>
      </c>
      <c r="I40" s="871"/>
      <c r="J40" s="56">
        <v>78808</v>
      </c>
      <c r="K40" s="56"/>
      <c r="L40" s="56">
        <v>41281</v>
      </c>
      <c r="M40" s="871">
        <v>41169</v>
      </c>
      <c r="N40" s="871"/>
      <c r="O40" s="56">
        <v>82450</v>
      </c>
      <c r="P40" s="396"/>
    </row>
    <row r="41" spans="1:16" ht="14.25" x14ac:dyDescent="0.2">
      <c r="A41" s="9" t="s">
        <v>872</v>
      </c>
      <c r="B41" s="56">
        <v>16609</v>
      </c>
      <c r="C41" s="871">
        <v>17606</v>
      </c>
      <c r="D41" s="871"/>
      <c r="E41" s="56">
        <v>34215</v>
      </c>
      <c r="F41" s="56"/>
      <c r="G41" s="56">
        <v>16621</v>
      </c>
      <c r="H41" s="871">
        <v>17602</v>
      </c>
      <c r="I41" s="871"/>
      <c r="J41" s="56">
        <v>34223</v>
      </c>
      <c r="K41" s="56"/>
      <c r="L41" s="56">
        <v>16559</v>
      </c>
      <c r="M41" s="871">
        <v>17538</v>
      </c>
      <c r="N41" s="871"/>
      <c r="O41" s="56">
        <v>34097</v>
      </c>
      <c r="P41" s="396"/>
    </row>
    <row r="42" spans="1:16" ht="14.25" x14ac:dyDescent="0.2">
      <c r="A42" s="9" t="s">
        <v>397</v>
      </c>
      <c r="B42" s="56">
        <v>15815</v>
      </c>
      <c r="C42" s="871">
        <v>18785</v>
      </c>
      <c r="D42" s="871"/>
      <c r="E42" s="56">
        <v>34600</v>
      </c>
      <c r="F42" s="56"/>
      <c r="G42" s="56">
        <v>16382</v>
      </c>
      <c r="H42" s="871">
        <v>19444</v>
      </c>
      <c r="I42" s="871"/>
      <c r="J42" s="56">
        <v>35826</v>
      </c>
      <c r="K42" s="56"/>
      <c r="L42" s="56">
        <v>16843</v>
      </c>
      <c r="M42" s="871">
        <v>20005</v>
      </c>
      <c r="N42" s="871"/>
      <c r="O42" s="56">
        <v>36848</v>
      </c>
      <c r="P42" s="396"/>
    </row>
    <row r="43" spans="1:16" x14ac:dyDescent="0.2">
      <c r="B43" s="27"/>
      <c r="C43" s="27"/>
      <c r="D43" s="27"/>
      <c r="E43" s="27"/>
      <c r="F43" s="27"/>
      <c r="G43" s="250"/>
      <c r="H43" s="250"/>
      <c r="I43" s="250"/>
      <c r="J43" s="253"/>
      <c r="K43" s="27"/>
    </row>
    <row r="44" spans="1:16" x14ac:dyDescent="0.2">
      <c r="B44" s="27"/>
      <c r="C44" s="27"/>
      <c r="D44" s="27"/>
      <c r="E44" s="27"/>
      <c r="F44" s="27"/>
      <c r="G44" s="27"/>
      <c r="H44" s="27"/>
      <c r="I44" s="27"/>
      <c r="J44" s="253"/>
      <c r="K44" s="27"/>
    </row>
    <row r="45" spans="1:16" ht="15.75" x14ac:dyDescent="0.25">
      <c r="A45" s="10" t="s">
        <v>353</v>
      </c>
      <c r="B45" s="27"/>
      <c r="C45" s="27"/>
      <c r="D45" s="27"/>
      <c r="E45" s="27"/>
      <c r="F45" s="27"/>
      <c r="G45" s="27"/>
      <c r="H45" s="27"/>
      <c r="I45" s="27"/>
      <c r="J45" s="253"/>
      <c r="K45" s="27"/>
    </row>
    <row r="46" spans="1:16" x14ac:dyDescent="0.2">
      <c r="B46" s="27"/>
      <c r="C46" s="27"/>
      <c r="D46" s="27"/>
      <c r="E46" s="27"/>
      <c r="F46" s="27"/>
      <c r="G46" s="27"/>
      <c r="H46" s="27"/>
      <c r="I46" s="27"/>
      <c r="J46" s="253"/>
      <c r="K46" s="27"/>
    </row>
    <row r="47" spans="1:16" s="24" customFormat="1" ht="14.25" x14ac:dyDescent="0.2">
      <c r="A47" s="9" t="s">
        <v>396</v>
      </c>
      <c r="B47" s="698">
        <v>23.600015003188176</v>
      </c>
      <c r="C47" s="872">
        <v>22.109136173094875</v>
      </c>
      <c r="D47" s="872"/>
      <c r="E47" s="698">
        <v>22.845550295967616</v>
      </c>
      <c r="F47" s="698"/>
      <c r="G47" s="698">
        <v>22.714849681141818</v>
      </c>
      <c r="H47" s="872">
        <v>21.279579316389132</v>
      </c>
      <c r="I47" s="872"/>
      <c r="J47" s="698">
        <v>21.99042740487123</v>
      </c>
      <c r="K47" s="698"/>
      <c r="L47" s="698">
        <v>22.206085753803595</v>
      </c>
      <c r="M47" s="872">
        <v>20.970242049500058</v>
      </c>
      <c r="N47" s="872"/>
      <c r="O47" s="698">
        <v>21.583567144585448</v>
      </c>
    </row>
    <row r="48" spans="1:16" s="24" customFormat="1" ht="15" thickBot="1" x14ac:dyDescent="0.25">
      <c r="A48" s="361" t="s">
        <v>397</v>
      </c>
      <c r="B48" s="699">
        <v>29.659427628371027</v>
      </c>
      <c r="C48" s="873">
        <v>34.386498013875418</v>
      </c>
      <c r="D48" s="873"/>
      <c r="E48" s="699">
        <v>32.051578957119439</v>
      </c>
      <c r="F48" s="699"/>
      <c r="G48" s="699">
        <v>29.263500116110823</v>
      </c>
      <c r="H48" s="873">
        <v>34.082383873794917</v>
      </c>
      <c r="I48" s="873"/>
      <c r="J48" s="699">
        <v>31.695729490139872</v>
      </c>
      <c r="K48" s="699"/>
      <c r="L48" s="699">
        <v>29.119986168741356</v>
      </c>
      <c r="M48" s="873">
        <v>34.076004565043348</v>
      </c>
      <c r="N48" s="873"/>
      <c r="O48" s="699">
        <v>31.616429423322778</v>
      </c>
    </row>
    <row r="49" spans="1:259" ht="14.25" x14ac:dyDescent="0.2">
      <c r="A49" s="9" t="s">
        <v>50</v>
      </c>
      <c r="B49" s="700">
        <v>53.259442631559203</v>
      </c>
      <c r="C49" s="874">
        <v>56.495634186970292</v>
      </c>
      <c r="D49" s="874"/>
      <c r="E49" s="700">
        <v>54.897129253087058</v>
      </c>
      <c r="F49" s="700"/>
      <c r="G49" s="700">
        <v>51.97834979725264</v>
      </c>
      <c r="H49" s="874">
        <v>55.361963190184049</v>
      </c>
      <c r="I49" s="874"/>
      <c r="J49" s="700">
        <v>53.686156895011102</v>
      </c>
      <c r="K49" s="700"/>
      <c r="L49" s="700">
        <v>51.326071922544955</v>
      </c>
      <c r="M49" s="874">
        <v>55.046246614543406</v>
      </c>
      <c r="N49" s="874"/>
      <c r="O49" s="700">
        <v>53.199996567908229</v>
      </c>
    </row>
    <row r="50" spans="1:259" x14ac:dyDescent="0.2">
      <c r="B50" s="27"/>
      <c r="C50" s="27"/>
      <c r="D50" s="27"/>
      <c r="E50" s="27"/>
      <c r="F50" s="27"/>
      <c r="G50" s="27"/>
      <c r="H50" s="27"/>
      <c r="I50" s="27"/>
      <c r="J50" s="27"/>
      <c r="K50" s="27"/>
      <c r="L50" s="27"/>
      <c r="M50" s="27"/>
      <c r="N50" s="27"/>
      <c r="O50" s="27"/>
    </row>
    <row r="51" spans="1:259" ht="14.25" x14ac:dyDescent="0.2">
      <c r="A51" s="24" t="s">
        <v>1130</v>
      </c>
    </row>
    <row r="55" spans="1:259" ht="14.25" x14ac:dyDescent="0.2">
      <c r="A55" s="9" t="s">
        <v>2294</v>
      </c>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c r="IU55" s="9"/>
      <c r="IV55" s="9"/>
      <c r="IW55" s="9"/>
      <c r="IX55" s="9"/>
      <c r="IY55" s="9"/>
    </row>
    <row r="56" spans="1:259" ht="14.25" customHeight="1" x14ac:dyDescent="0.2">
      <c r="A56" s="24"/>
    </row>
    <row r="57" spans="1:259" s="128" customFormat="1" ht="14.25" x14ac:dyDescent="0.2">
      <c r="A57" s="24" t="s">
        <v>1502</v>
      </c>
    </row>
    <row r="58" spans="1:259" s="128" customFormat="1" ht="14.25" x14ac:dyDescent="0.2">
      <c r="A58" s="24" t="s">
        <v>296</v>
      </c>
    </row>
    <row r="59" spans="1:259" s="128" customFormat="1" ht="12.75" customHeight="1" x14ac:dyDescent="0.2"/>
    <row r="60" spans="1:259" ht="18.75" customHeight="1" x14ac:dyDescent="0.2">
      <c r="A60" s="868" t="s">
        <v>1765</v>
      </c>
      <c r="B60" s="868"/>
      <c r="C60" s="868"/>
      <c r="D60" s="868"/>
      <c r="E60" s="868"/>
      <c r="F60" s="868"/>
      <c r="G60" s="868"/>
      <c r="H60" s="868"/>
      <c r="I60" s="868"/>
      <c r="J60" s="868"/>
      <c r="K60" s="868"/>
      <c r="L60" s="868"/>
      <c r="M60" s="868"/>
      <c r="N60" s="868"/>
      <c r="O60" s="868"/>
    </row>
    <row r="61" spans="1:259" ht="14.25" x14ac:dyDescent="0.2">
      <c r="A61" s="128"/>
    </row>
  </sheetData>
  <customSheetViews>
    <customSheetView guid="{F67F5823-51D5-4D47-B100-5B47C1E6BCB9}" showPageBreaks="1" fitToPage="1" printArea="1">
      <selection sqref="A1:L1"/>
      <pageMargins left="0.75" right="0.75" top="1" bottom="1" header="0.5" footer="0.5"/>
      <printOptions horizontalCentered="1"/>
      <pageSetup scale="82" firstPageNumber="33" orientation="portrait" verticalDpi="300" r:id="rId1"/>
      <headerFooter alignWithMargins="0">
        <oddFooter>&amp;C&amp;P</oddFooter>
      </headerFooter>
    </customSheetView>
    <customSheetView guid="{9014CDA8-C3FC-41E6-A045-DAEFC55B82B1}" showPageBreaks="1" fitToPage="1" printArea="1">
      <selection activeCell="I40" sqref="I40"/>
      <pageMargins left="0.75" right="0.75" top="1" bottom="1" header="0.5" footer="0.5"/>
      <printOptions horizontalCentered="1"/>
      <pageSetup scale="81" firstPageNumber="33" orientation="portrait" verticalDpi="300" r:id="rId2"/>
      <headerFooter alignWithMargins="0">
        <oddFooter>&amp;C&amp;P</oddFooter>
      </headerFooter>
    </customSheetView>
  </customSheetViews>
  <mergeCells count="97">
    <mergeCell ref="C34:D34"/>
    <mergeCell ref="H34:I34"/>
    <mergeCell ref="M34:N34"/>
    <mergeCell ref="C35:D35"/>
    <mergeCell ref="H35:I35"/>
    <mergeCell ref="M35:N35"/>
    <mergeCell ref="M48:N48"/>
    <mergeCell ref="M49:N49"/>
    <mergeCell ref="C48:D48"/>
    <mergeCell ref="C49:D49"/>
    <mergeCell ref="H47:I47"/>
    <mergeCell ref="H48:I48"/>
    <mergeCell ref="H49:I49"/>
    <mergeCell ref="M41:N41"/>
    <mergeCell ref="M42:N42"/>
    <mergeCell ref="C47:D47"/>
    <mergeCell ref="M47:N47"/>
    <mergeCell ref="C39:D39"/>
    <mergeCell ref="C40:D40"/>
    <mergeCell ref="C41:D41"/>
    <mergeCell ref="C42:D42"/>
    <mergeCell ref="H39:I39"/>
    <mergeCell ref="H40:I40"/>
    <mergeCell ref="H41:I41"/>
    <mergeCell ref="H42:I42"/>
    <mergeCell ref="M31:N31"/>
    <mergeCell ref="M32:N32"/>
    <mergeCell ref="M33:N33"/>
    <mergeCell ref="M39:N39"/>
    <mergeCell ref="M40:N40"/>
    <mergeCell ref="M26:N26"/>
    <mergeCell ref="M27:N27"/>
    <mergeCell ref="M28:N28"/>
    <mergeCell ref="M29:N29"/>
    <mergeCell ref="M30:N30"/>
    <mergeCell ref="H32:I32"/>
    <mergeCell ref="H33:I33"/>
    <mergeCell ref="L7:M7"/>
    <mergeCell ref="M10:N10"/>
    <mergeCell ref="M13:N13"/>
    <mergeCell ref="M15:N15"/>
    <mergeCell ref="M16:N16"/>
    <mergeCell ref="M17:N17"/>
    <mergeCell ref="M18:N18"/>
    <mergeCell ref="M19:N19"/>
    <mergeCell ref="M20:N20"/>
    <mergeCell ref="M21:N21"/>
    <mergeCell ref="M22:N22"/>
    <mergeCell ref="M23:N23"/>
    <mergeCell ref="M24:N24"/>
    <mergeCell ref="M25:N25"/>
    <mergeCell ref="H27:I27"/>
    <mergeCell ref="H28:I28"/>
    <mergeCell ref="H29:I29"/>
    <mergeCell ref="H30:I30"/>
    <mergeCell ref="H31:I31"/>
    <mergeCell ref="H22:I22"/>
    <mergeCell ref="H23:I23"/>
    <mergeCell ref="H24:I24"/>
    <mergeCell ref="H25:I25"/>
    <mergeCell ref="H26:I26"/>
    <mergeCell ref="H17:I17"/>
    <mergeCell ref="H18:I18"/>
    <mergeCell ref="H19:I19"/>
    <mergeCell ref="H20:I20"/>
    <mergeCell ref="H21:I21"/>
    <mergeCell ref="G7:H7"/>
    <mergeCell ref="H10:I10"/>
    <mergeCell ref="H13:I13"/>
    <mergeCell ref="H15:I15"/>
    <mergeCell ref="H16:I16"/>
    <mergeCell ref="C29:D29"/>
    <mergeCell ref="C30:D30"/>
    <mergeCell ref="C31:D31"/>
    <mergeCell ref="C32:D32"/>
    <mergeCell ref="C33:D33"/>
    <mergeCell ref="C24:D24"/>
    <mergeCell ref="C25:D25"/>
    <mergeCell ref="C26:D26"/>
    <mergeCell ref="C27:D27"/>
    <mergeCell ref="C28:D28"/>
    <mergeCell ref="A60:O60"/>
    <mergeCell ref="A1:O1"/>
    <mergeCell ref="A3:O3"/>
    <mergeCell ref="A4:O4"/>
    <mergeCell ref="B7:C7"/>
    <mergeCell ref="C10:D10"/>
    <mergeCell ref="C13:D13"/>
    <mergeCell ref="C15:D15"/>
    <mergeCell ref="C16:D16"/>
    <mergeCell ref="C17:D17"/>
    <mergeCell ref="C18:D18"/>
    <mergeCell ref="C19:D19"/>
    <mergeCell ref="C20:D20"/>
    <mergeCell ref="C21:D21"/>
    <mergeCell ref="C22:D22"/>
    <mergeCell ref="C23:D23"/>
  </mergeCells>
  <phoneticPr fontId="0" type="noConversion"/>
  <hyperlinks>
    <hyperlink ref="A60:O60" r:id="rId3" display="Source: Statistics Canada. Table 17-10-0005-01 Population estimates on July 1st, by age and sex" xr:uid="{00000000-0004-0000-0500-000000000000}"/>
  </hyperlinks>
  <printOptions horizontalCentered="1"/>
  <pageMargins left="0.74803149606299202" right="0.74803149606299202" top="0.98425196850393704" bottom="0.98425196850393704" header="0.511811023622047" footer="0.511811023622047"/>
  <pageSetup scale="75" firstPageNumber="29" orientation="portrait" useFirstPageNumber="1" r:id="rId4"/>
  <headerFooter differentFirst="1" alignWithMargins="0"/>
  <legacyDrawingHF r:id="rId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38">
    <tabColor rgb="FFFF0000"/>
    <pageSetUpPr fitToPage="1"/>
  </sheetPr>
  <dimension ref="A1:K55"/>
  <sheetViews>
    <sheetView zoomScaleNormal="100" workbookViewId="0">
      <selection sqref="A1:I1"/>
    </sheetView>
  </sheetViews>
  <sheetFormatPr defaultColWidth="9.140625" defaultRowHeight="12.75" x14ac:dyDescent="0.2"/>
  <cols>
    <col min="1" max="1" width="32.140625" style="138" customWidth="1"/>
    <col min="2" max="9" width="9.28515625" style="138" bestFit="1" customWidth="1"/>
    <col min="10" max="10" width="9.42578125" style="138" bestFit="1" customWidth="1"/>
    <col min="11" max="16384" width="9.140625" style="138"/>
  </cols>
  <sheetData>
    <row r="1" spans="1:10" ht="18" x14ac:dyDescent="0.25">
      <c r="A1" s="837" t="s">
        <v>44</v>
      </c>
      <c r="B1" s="837"/>
      <c r="C1" s="837"/>
      <c r="D1" s="837"/>
      <c r="E1" s="837"/>
      <c r="F1" s="837"/>
      <c r="G1" s="837"/>
      <c r="H1" s="837"/>
      <c r="I1" s="837"/>
    </row>
    <row r="2" spans="1:10" ht="18" customHeight="1" x14ac:dyDescent="0.25">
      <c r="A2" s="25"/>
      <c r="B2" s="25"/>
      <c r="C2" s="25"/>
      <c r="D2" s="25"/>
      <c r="E2" s="25"/>
    </row>
    <row r="3" spans="1:10" ht="18" x14ac:dyDescent="0.25">
      <c r="A3" s="837" t="s">
        <v>2426</v>
      </c>
      <c r="B3" s="837"/>
      <c r="C3" s="837"/>
      <c r="D3" s="837"/>
      <c r="E3" s="837"/>
      <c r="F3" s="837"/>
      <c r="G3" s="837"/>
      <c r="H3" s="837"/>
      <c r="I3" s="837"/>
    </row>
    <row r="4" spans="1:10" ht="18" x14ac:dyDescent="0.25">
      <c r="A4" s="837" t="s">
        <v>381</v>
      </c>
      <c r="B4" s="837"/>
      <c r="C4" s="837"/>
      <c r="D4" s="837"/>
      <c r="E4" s="837"/>
      <c r="F4" s="837"/>
      <c r="G4" s="837"/>
      <c r="H4" s="837"/>
      <c r="I4" s="837"/>
    </row>
    <row r="5" spans="1:10" ht="18" x14ac:dyDescent="0.25">
      <c r="A5" s="837" t="s">
        <v>159</v>
      </c>
      <c r="B5" s="837"/>
      <c r="C5" s="837"/>
      <c r="D5" s="837"/>
      <c r="E5" s="837"/>
      <c r="F5" s="837"/>
      <c r="G5" s="837"/>
      <c r="H5" s="837"/>
      <c r="I5" s="837"/>
    </row>
    <row r="6" spans="1:10" ht="12.75" customHeight="1" x14ac:dyDescent="0.25">
      <c r="A6" s="14"/>
      <c r="B6" s="14"/>
      <c r="C6" s="14"/>
      <c r="D6" s="14"/>
      <c r="E6" s="14"/>
      <c r="F6" s="14"/>
      <c r="G6" s="14"/>
      <c r="H6" s="14"/>
      <c r="I6" s="14"/>
    </row>
    <row r="8" spans="1:10" s="26" customFormat="1" ht="15.75" x14ac:dyDescent="0.25">
      <c r="A8" s="26" t="s">
        <v>770</v>
      </c>
      <c r="B8" s="32">
        <v>2016</v>
      </c>
      <c r="C8" s="32">
        <v>2017</v>
      </c>
      <c r="D8" s="32">
        <v>2018</v>
      </c>
      <c r="E8" s="32">
        <v>2019</v>
      </c>
      <c r="F8" s="32">
        <v>2020</v>
      </c>
      <c r="G8" s="32">
        <v>2021</v>
      </c>
      <c r="H8" s="32">
        <v>2022</v>
      </c>
      <c r="I8" s="32">
        <v>2023</v>
      </c>
    </row>
    <row r="9" spans="1:10" ht="4.5" customHeight="1" thickBot="1" x14ac:dyDescent="0.25">
      <c r="A9" s="499"/>
      <c r="B9" s="499"/>
      <c r="C9" s="499"/>
      <c r="D9" s="499"/>
      <c r="E9" s="499"/>
      <c r="F9" s="499"/>
      <c r="G9" s="499"/>
      <c r="H9" s="499"/>
      <c r="I9" s="499"/>
    </row>
    <row r="10" spans="1:10" ht="4.5" customHeight="1" x14ac:dyDescent="0.2"/>
    <row r="11" spans="1:10" s="24" customFormat="1" ht="14.25" x14ac:dyDescent="0.2">
      <c r="A11" s="24" t="s">
        <v>572</v>
      </c>
      <c r="B11" s="59">
        <v>36</v>
      </c>
      <c r="C11" s="59">
        <v>41</v>
      </c>
      <c r="D11" s="59">
        <v>37.4</v>
      </c>
      <c r="E11" s="59">
        <v>36.700000000000003</v>
      </c>
      <c r="F11" s="59">
        <v>70.5</v>
      </c>
      <c r="G11" s="59">
        <v>52.5</v>
      </c>
      <c r="H11" s="59">
        <v>45</v>
      </c>
      <c r="I11" s="59">
        <v>55</v>
      </c>
    </row>
    <row r="12" spans="1:10" s="24" customFormat="1" ht="14.25" x14ac:dyDescent="0.2">
      <c r="A12" s="24" t="s">
        <v>80</v>
      </c>
      <c r="B12" s="59">
        <v>22</v>
      </c>
      <c r="C12" s="59">
        <v>21</v>
      </c>
      <c r="D12" s="59">
        <v>21.9</v>
      </c>
      <c r="E12" s="59">
        <v>8.5</v>
      </c>
      <c r="F12" s="59">
        <v>37.799999999999997</v>
      </c>
      <c r="G12" s="59">
        <v>23</v>
      </c>
      <c r="H12" s="59">
        <v>12</v>
      </c>
      <c r="I12" s="59">
        <v>14</v>
      </c>
    </row>
    <row r="13" spans="1:10" s="24" customFormat="1" ht="14.25" x14ac:dyDescent="0.2">
      <c r="A13" s="24" t="s">
        <v>704</v>
      </c>
      <c r="B13" s="59" t="s">
        <v>1550</v>
      </c>
      <c r="C13" s="59" t="s">
        <v>1550</v>
      </c>
      <c r="D13" s="59" t="s">
        <v>1550</v>
      </c>
      <c r="E13" s="59">
        <v>0.1</v>
      </c>
      <c r="F13" s="59">
        <v>0.7</v>
      </c>
      <c r="G13" s="59">
        <v>0.14000000000000001</v>
      </c>
      <c r="H13" s="59">
        <v>0</v>
      </c>
      <c r="I13" s="59">
        <v>0</v>
      </c>
    </row>
    <row r="14" spans="1:10" s="24" customFormat="1" ht="14.25" x14ac:dyDescent="0.2">
      <c r="A14" s="24" t="s">
        <v>81</v>
      </c>
      <c r="B14" s="163">
        <v>0</v>
      </c>
      <c r="C14" s="163">
        <v>0</v>
      </c>
      <c r="D14" s="163">
        <v>0</v>
      </c>
      <c r="E14" s="163">
        <v>12.6</v>
      </c>
      <c r="F14" s="59" t="s">
        <v>1550</v>
      </c>
      <c r="G14" s="163" t="s">
        <v>1550</v>
      </c>
      <c r="H14" s="163" t="s">
        <v>1550</v>
      </c>
      <c r="I14" s="163" t="s">
        <v>1550</v>
      </c>
    </row>
    <row r="15" spans="1:10" s="24" customFormat="1" ht="4.5" customHeight="1" x14ac:dyDescent="0.2">
      <c r="B15" s="59"/>
      <c r="C15" s="59"/>
      <c r="D15" s="59"/>
      <c r="E15" s="59"/>
      <c r="F15" s="775"/>
      <c r="G15" s="59"/>
      <c r="H15" s="59"/>
      <c r="I15" s="59"/>
    </row>
    <row r="16" spans="1:10" s="28" customFormat="1" ht="15" x14ac:dyDescent="0.25">
      <c r="A16" s="28" t="s">
        <v>82</v>
      </c>
      <c r="B16" s="744">
        <v>58</v>
      </c>
      <c r="C16" s="744">
        <v>62</v>
      </c>
      <c r="D16" s="744">
        <v>59.3</v>
      </c>
      <c r="E16" s="744">
        <v>57.9</v>
      </c>
      <c r="F16" s="59">
        <v>109</v>
      </c>
      <c r="G16" s="744">
        <v>75.64</v>
      </c>
      <c r="H16" s="744">
        <v>57</v>
      </c>
      <c r="I16" s="744">
        <v>69</v>
      </c>
      <c r="J16" s="355"/>
    </row>
    <row r="17" spans="1:10" s="24" customFormat="1" ht="13.5" customHeight="1" x14ac:dyDescent="0.2">
      <c r="A17" s="24" t="s">
        <v>1947</v>
      </c>
      <c r="B17" s="59">
        <v>233</v>
      </c>
      <c r="C17" s="59">
        <v>282</v>
      </c>
      <c r="D17" s="59">
        <v>282</v>
      </c>
      <c r="E17" s="59">
        <v>276</v>
      </c>
      <c r="F17" s="59">
        <v>261.10000000000002</v>
      </c>
      <c r="G17" s="59" t="s">
        <v>2325</v>
      </c>
      <c r="H17" s="59">
        <v>201</v>
      </c>
      <c r="I17" s="59">
        <v>212</v>
      </c>
      <c r="J17" s="160"/>
    </row>
    <row r="18" spans="1:10" s="24" customFormat="1" ht="14.25" x14ac:dyDescent="0.2">
      <c r="A18" s="24" t="s">
        <v>705</v>
      </c>
      <c r="B18" s="163">
        <v>49</v>
      </c>
      <c r="C18" s="163">
        <v>59</v>
      </c>
      <c r="D18" s="163" t="s">
        <v>1550</v>
      </c>
      <c r="E18" s="163">
        <v>67.099999999999994</v>
      </c>
      <c r="F18" s="59">
        <v>20</v>
      </c>
      <c r="G18" s="163" t="s">
        <v>1550</v>
      </c>
      <c r="H18" s="163">
        <v>75</v>
      </c>
      <c r="I18" s="163">
        <v>75</v>
      </c>
    </row>
    <row r="19" spans="1:10" s="24" customFormat="1" ht="4.5" customHeight="1" x14ac:dyDescent="0.2">
      <c r="B19" s="59"/>
      <c r="C19" s="59"/>
      <c r="D19" s="59"/>
      <c r="E19" s="59"/>
      <c r="F19" s="775"/>
      <c r="G19" s="59"/>
      <c r="H19" s="59"/>
      <c r="I19" s="59"/>
    </row>
    <row r="20" spans="1:10" s="28" customFormat="1" ht="15" x14ac:dyDescent="0.25">
      <c r="A20" s="28" t="s">
        <v>746</v>
      </c>
      <c r="B20" s="744">
        <v>340</v>
      </c>
      <c r="C20" s="744">
        <v>403</v>
      </c>
      <c r="D20" s="744" t="s">
        <v>1550</v>
      </c>
      <c r="E20" s="744">
        <v>401</v>
      </c>
      <c r="F20" s="744">
        <v>391</v>
      </c>
      <c r="G20" s="744">
        <v>377</v>
      </c>
      <c r="H20" s="744">
        <v>333</v>
      </c>
      <c r="I20" s="744">
        <v>356</v>
      </c>
      <c r="J20" s="355"/>
    </row>
    <row r="21" spans="1:10" s="37" customFormat="1" ht="12" x14ac:dyDescent="0.2">
      <c r="A21" s="37" t="s">
        <v>493</v>
      </c>
      <c r="B21" s="154" t="s">
        <v>1077</v>
      </c>
      <c r="C21" s="584">
        <v>18.529411764705884</v>
      </c>
      <c r="D21" s="154" t="s">
        <v>1077</v>
      </c>
      <c r="E21" s="154" t="s">
        <v>1077</v>
      </c>
      <c r="F21" s="584">
        <v>-2.4937655860349128</v>
      </c>
      <c r="G21" s="584">
        <v>-3.5805626598465423</v>
      </c>
      <c r="H21" s="584">
        <v>-11.671087533156498</v>
      </c>
      <c r="I21" s="584">
        <v>6.9069069069069178</v>
      </c>
    </row>
    <row r="22" spans="1:10" s="24" customFormat="1" ht="12.75" customHeight="1" x14ac:dyDescent="0.2"/>
    <row r="23" spans="1:10" ht="12" customHeight="1" x14ac:dyDescent="0.2">
      <c r="A23" s="24" t="s">
        <v>2326</v>
      </c>
      <c r="B23" s="160"/>
      <c r="C23" s="160"/>
      <c r="D23" s="160"/>
      <c r="E23" s="160"/>
      <c r="F23" s="160"/>
      <c r="G23" s="160"/>
      <c r="H23" s="160"/>
      <c r="I23" s="160"/>
    </row>
    <row r="24" spans="1:10" ht="8.25" customHeight="1" x14ac:dyDescent="0.2">
      <c r="A24" s="24"/>
      <c r="B24" s="160"/>
      <c r="C24" s="160"/>
      <c r="D24" s="160"/>
      <c r="E24" s="160"/>
      <c r="F24" s="160"/>
      <c r="G24" s="160"/>
      <c r="H24" s="160"/>
      <c r="I24" s="160"/>
    </row>
    <row r="25" spans="1:10" ht="12" customHeight="1" x14ac:dyDescent="0.2">
      <c r="A25" s="24" t="s">
        <v>2496</v>
      </c>
      <c r="B25" s="160"/>
      <c r="C25" s="160"/>
      <c r="D25" s="160"/>
      <c r="E25" s="160"/>
      <c r="F25" s="160"/>
      <c r="G25" s="160"/>
      <c r="H25" s="160"/>
      <c r="I25" s="160"/>
    </row>
    <row r="26" spans="1:10" ht="6" customHeight="1" x14ac:dyDescent="0.2">
      <c r="A26" s="129"/>
      <c r="B26" s="160"/>
      <c r="C26" s="160"/>
      <c r="D26" s="160"/>
      <c r="E26" s="160"/>
      <c r="F26" s="160"/>
      <c r="G26" s="160"/>
      <c r="H26" s="160"/>
      <c r="I26" s="160"/>
    </row>
    <row r="27" spans="1:10" ht="14.25" x14ac:dyDescent="0.2">
      <c r="A27" s="24" t="s">
        <v>1743</v>
      </c>
    </row>
    <row r="28" spans="1:10" ht="15" x14ac:dyDescent="0.25">
      <c r="A28" s="24"/>
      <c r="B28" s="24"/>
      <c r="C28" s="24"/>
      <c r="D28" s="24"/>
      <c r="E28" s="28"/>
    </row>
    <row r="29" spans="1:10" ht="12.75" customHeight="1" x14ac:dyDescent="0.2">
      <c r="A29" s="24"/>
      <c r="B29" s="24"/>
      <c r="C29" s="24"/>
      <c r="D29" s="24"/>
      <c r="E29" s="24"/>
    </row>
    <row r="30" spans="1:10" ht="18" x14ac:dyDescent="0.25">
      <c r="A30" s="837" t="s">
        <v>240</v>
      </c>
      <c r="B30" s="837"/>
      <c r="C30" s="837"/>
      <c r="D30" s="837"/>
      <c r="E30" s="837"/>
      <c r="F30" s="837"/>
      <c r="G30" s="837"/>
      <c r="H30" s="837"/>
      <c r="I30" s="837"/>
      <c r="J30" s="25"/>
    </row>
    <row r="31" spans="1:10" ht="18" x14ac:dyDescent="0.25">
      <c r="A31" s="43"/>
      <c r="C31" s="742"/>
      <c r="D31" s="742"/>
      <c r="E31" s="742"/>
      <c r="F31" s="742"/>
      <c r="G31" s="742"/>
      <c r="H31" s="742"/>
      <c r="I31" s="742"/>
      <c r="J31" s="742"/>
    </row>
    <row r="32" spans="1:10" ht="18" x14ac:dyDescent="0.25">
      <c r="A32" s="837" t="s">
        <v>2485</v>
      </c>
      <c r="B32" s="837"/>
      <c r="C32" s="837"/>
      <c r="D32" s="837"/>
      <c r="E32" s="837"/>
      <c r="F32" s="837"/>
      <c r="G32" s="837"/>
      <c r="H32" s="837"/>
      <c r="I32" s="837"/>
      <c r="J32" s="25"/>
    </row>
    <row r="33" spans="1:11" ht="18" x14ac:dyDescent="0.25">
      <c r="A33" s="837" t="s">
        <v>381</v>
      </c>
      <c r="B33" s="837"/>
      <c r="C33" s="837"/>
      <c r="D33" s="837"/>
      <c r="E33" s="837"/>
      <c r="F33" s="837"/>
      <c r="G33" s="837"/>
      <c r="H33" s="837"/>
      <c r="I33" s="837"/>
      <c r="J33" s="25"/>
    </row>
    <row r="34" spans="1:11" ht="18" x14ac:dyDescent="0.25">
      <c r="A34" s="837" t="s">
        <v>160</v>
      </c>
      <c r="B34" s="837"/>
      <c r="C34" s="837"/>
      <c r="D34" s="837"/>
      <c r="E34" s="837"/>
      <c r="F34" s="837"/>
      <c r="G34" s="837"/>
      <c r="H34" s="837"/>
      <c r="I34" s="837"/>
      <c r="J34" s="25"/>
    </row>
    <row r="35" spans="1:11" ht="12.75" customHeight="1" x14ac:dyDescent="0.25">
      <c r="A35" s="14"/>
      <c r="B35" s="14"/>
      <c r="C35" s="14"/>
      <c r="D35" s="14"/>
      <c r="E35" s="14"/>
      <c r="F35" s="14"/>
      <c r="G35" s="14"/>
      <c r="H35" s="14"/>
      <c r="I35" s="14"/>
      <c r="J35" s="25"/>
    </row>
    <row r="37" spans="1:11" ht="17.25" customHeight="1" x14ac:dyDescent="0.25">
      <c r="A37" s="26"/>
      <c r="B37" s="973">
        <v>2021</v>
      </c>
      <c r="C37" s="974"/>
      <c r="D37" s="973">
        <v>2022</v>
      </c>
      <c r="E37" s="974"/>
      <c r="F37" s="973">
        <v>2023</v>
      </c>
      <c r="G37" s="974"/>
      <c r="H37" s="973" t="s">
        <v>2378</v>
      </c>
      <c r="I37" s="974"/>
    </row>
    <row r="38" spans="1:11" ht="15.75" x14ac:dyDescent="0.25">
      <c r="A38" s="32"/>
      <c r="B38" s="552" t="s">
        <v>84</v>
      </c>
      <c r="C38" s="553" t="s">
        <v>85</v>
      </c>
      <c r="D38" s="552" t="s">
        <v>84</v>
      </c>
      <c r="E38" s="553" t="s">
        <v>85</v>
      </c>
      <c r="F38" s="552" t="s">
        <v>84</v>
      </c>
      <c r="G38" s="553" t="s">
        <v>85</v>
      </c>
      <c r="H38" s="552" t="s">
        <v>84</v>
      </c>
      <c r="I38" s="553" t="s">
        <v>85</v>
      </c>
    </row>
    <row r="39" spans="1:11" ht="15.75" x14ac:dyDescent="0.25">
      <c r="A39" s="10" t="s">
        <v>771</v>
      </c>
      <c r="B39" s="552" t="s">
        <v>86</v>
      </c>
      <c r="C39" s="553" t="s">
        <v>87</v>
      </c>
      <c r="D39" s="552" t="s">
        <v>86</v>
      </c>
      <c r="E39" s="553" t="s">
        <v>87</v>
      </c>
      <c r="F39" s="552" t="s">
        <v>86</v>
      </c>
      <c r="G39" s="553" t="s">
        <v>87</v>
      </c>
      <c r="H39" s="552" t="s">
        <v>86</v>
      </c>
      <c r="I39" s="553" t="s">
        <v>87</v>
      </c>
    </row>
    <row r="40" spans="1:11" ht="4.5" customHeight="1" thickBot="1" x14ac:dyDescent="0.25">
      <c r="A40" s="499"/>
      <c r="B40" s="816"/>
      <c r="C40" s="817"/>
      <c r="D40" s="816"/>
      <c r="E40" s="817"/>
      <c r="F40" s="816"/>
      <c r="G40" s="817"/>
      <c r="H40" s="816"/>
      <c r="I40" s="817"/>
    </row>
    <row r="41" spans="1:11" ht="4.5" customHeight="1" x14ac:dyDescent="0.2">
      <c r="B41" s="818"/>
      <c r="C41" s="819"/>
      <c r="D41" s="818"/>
      <c r="E41" s="819"/>
      <c r="F41" s="818"/>
      <c r="G41" s="819"/>
      <c r="H41" s="818"/>
      <c r="I41" s="819"/>
    </row>
    <row r="42" spans="1:11" ht="14.25" x14ac:dyDescent="0.2">
      <c r="A42" s="9" t="s">
        <v>83</v>
      </c>
      <c r="B42" s="554">
        <v>0.1</v>
      </c>
      <c r="C42" s="555">
        <v>1.6</v>
      </c>
      <c r="D42" s="554">
        <v>0.2</v>
      </c>
      <c r="E42" s="555">
        <v>1.2</v>
      </c>
      <c r="F42" s="554">
        <v>0.1</v>
      </c>
      <c r="G42" s="555">
        <v>1.4</v>
      </c>
      <c r="H42" s="554">
        <v>0.1</v>
      </c>
      <c r="I42" s="555">
        <v>0.5</v>
      </c>
      <c r="J42" s="820"/>
      <c r="K42" s="821"/>
    </row>
    <row r="43" spans="1:11" ht="14.25" x14ac:dyDescent="0.2">
      <c r="A43" s="9" t="s">
        <v>766</v>
      </c>
      <c r="B43" s="508">
        <v>4.2</v>
      </c>
      <c r="C43" s="327">
        <v>9.8000000000000007</v>
      </c>
      <c r="D43" s="508">
        <v>5.4</v>
      </c>
      <c r="E43" s="327">
        <v>8.9</v>
      </c>
      <c r="F43" s="508">
        <v>4.5999999999999996</v>
      </c>
      <c r="G43" s="327">
        <v>9.8000000000000007</v>
      </c>
      <c r="H43" s="508">
        <v>3</v>
      </c>
      <c r="I43" s="327">
        <v>7.9</v>
      </c>
      <c r="J43" s="822"/>
    </row>
    <row r="44" spans="1:11" ht="14.25" x14ac:dyDescent="0.2">
      <c r="A44" s="9" t="s">
        <v>767</v>
      </c>
      <c r="B44" s="554">
        <v>107.8</v>
      </c>
      <c r="C44" s="327">
        <v>467</v>
      </c>
      <c r="D44" s="554">
        <v>109.7</v>
      </c>
      <c r="E44" s="327">
        <v>416</v>
      </c>
      <c r="F44" s="554">
        <v>102.4</v>
      </c>
      <c r="G44" s="327">
        <v>375.9</v>
      </c>
      <c r="H44" s="554">
        <v>103.8</v>
      </c>
      <c r="I44" s="327">
        <v>441.5</v>
      </c>
      <c r="J44" s="820"/>
    </row>
    <row r="45" spans="1:11" x14ac:dyDescent="0.2">
      <c r="A45" s="165" t="s">
        <v>59</v>
      </c>
      <c r="B45" s="556">
        <v>47.2</v>
      </c>
      <c r="C45" s="557">
        <v>370.9</v>
      </c>
      <c r="D45" s="556">
        <v>44.4</v>
      </c>
      <c r="E45" s="557">
        <v>312.89999999999998</v>
      </c>
      <c r="F45" s="556">
        <v>43.9</v>
      </c>
      <c r="G45" s="557">
        <v>298.8</v>
      </c>
      <c r="H45" s="558">
        <v>47</v>
      </c>
      <c r="I45" s="557">
        <v>358.4</v>
      </c>
      <c r="J45" s="820"/>
    </row>
    <row r="46" spans="1:11" x14ac:dyDescent="0.2">
      <c r="A46" s="165" t="s">
        <v>60</v>
      </c>
      <c r="B46" s="558">
        <v>60.599999999999994</v>
      </c>
      <c r="C46" s="559">
        <v>96.100000000000023</v>
      </c>
      <c r="D46" s="558">
        <v>65.300000000000011</v>
      </c>
      <c r="E46" s="559">
        <v>103.10000000000002</v>
      </c>
      <c r="F46" s="558">
        <v>58.500000000000007</v>
      </c>
      <c r="G46" s="559">
        <v>77.099999999999966</v>
      </c>
      <c r="H46" s="558">
        <v>56.8</v>
      </c>
      <c r="I46" s="559">
        <v>83.100000000000023</v>
      </c>
      <c r="J46" s="820"/>
    </row>
    <row r="47" spans="1:11" ht="14.25" x14ac:dyDescent="0.2">
      <c r="A47" s="9" t="s">
        <v>768</v>
      </c>
      <c r="B47" s="508">
        <v>0.1</v>
      </c>
      <c r="C47" s="327">
        <v>0.1</v>
      </c>
      <c r="D47" s="508">
        <v>0.1</v>
      </c>
      <c r="E47" s="327">
        <v>0.1</v>
      </c>
      <c r="F47" s="508">
        <v>0.1</v>
      </c>
      <c r="G47" s="327">
        <v>0.1</v>
      </c>
      <c r="H47" s="508">
        <v>0.1</v>
      </c>
      <c r="I47" s="327">
        <v>0.1</v>
      </c>
      <c r="J47" s="820"/>
    </row>
    <row r="48" spans="1:11" ht="4.5" customHeight="1" x14ac:dyDescent="0.2">
      <c r="A48" s="9"/>
      <c r="B48" s="560"/>
      <c r="C48" s="561"/>
      <c r="D48" s="560"/>
      <c r="E48" s="561"/>
      <c r="F48" s="560"/>
      <c r="G48" s="561"/>
      <c r="H48" s="560"/>
      <c r="I48" s="561"/>
    </row>
    <row r="49" spans="1:10" s="30" customFormat="1" ht="15" x14ac:dyDescent="0.25">
      <c r="A49" s="53" t="s">
        <v>769</v>
      </c>
      <c r="B49" s="562">
        <v>112.19999999999999</v>
      </c>
      <c r="C49" s="496">
        <v>478.5</v>
      </c>
      <c r="D49" s="562">
        <v>115.39999999999999</v>
      </c>
      <c r="E49" s="496">
        <v>426.20000000000005</v>
      </c>
      <c r="F49" s="562">
        <v>107.2</v>
      </c>
      <c r="G49" s="496">
        <v>387.2</v>
      </c>
      <c r="H49" s="562">
        <v>106.99999999999999</v>
      </c>
      <c r="I49" s="496">
        <v>450</v>
      </c>
    </row>
    <row r="50" spans="1:10" s="37" customFormat="1" ht="12" x14ac:dyDescent="0.2">
      <c r="A50" s="37" t="s">
        <v>493</v>
      </c>
      <c r="B50" s="558">
        <v>17.899999999999999</v>
      </c>
      <c r="C50" s="559">
        <v>92.9</v>
      </c>
      <c r="D50" s="558">
        <v>2.8520499108734443</v>
      </c>
      <c r="E50" s="559">
        <v>-10.929989550679197</v>
      </c>
      <c r="F50" s="558">
        <v>-7.1057192374350038</v>
      </c>
      <c r="G50" s="559">
        <v>-9.1506335053965433</v>
      </c>
      <c r="H50" s="558">
        <v>-0.18656716417911889</v>
      </c>
      <c r="I50" s="559">
        <v>16.219008264462808</v>
      </c>
    </row>
    <row r="51" spans="1:10" ht="12.75" customHeight="1" x14ac:dyDescent="0.2">
      <c r="A51" s="102"/>
      <c r="B51" s="9"/>
      <c r="C51" s="57"/>
      <c r="D51" s="57"/>
      <c r="E51" s="57"/>
      <c r="F51" s="57"/>
      <c r="G51" s="57"/>
      <c r="H51" s="57"/>
      <c r="I51" s="57"/>
      <c r="J51" s="57"/>
    </row>
    <row r="52" spans="1:10" ht="14.25" x14ac:dyDescent="0.2">
      <c r="A52" s="24" t="s">
        <v>739</v>
      </c>
      <c r="J52" s="820"/>
    </row>
    <row r="53" spans="1:10" ht="12.75" customHeight="1" x14ac:dyDescent="0.2">
      <c r="A53" s="24"/>
    </row>
    <row r="54" spans="1:10" ht="27.75" customHeight="1" x14ac:dyDescent="0.2">
      <c r="A54" s="880" t="s">
        <v>2355</v>
      </c>
      <c r="B54" s="880"/>
      <c r="C54" s="880"/>
      <c r="D54" s="880"/>
      <c r="E54" s="880"/>
      <c r="F54" s="880"/>
      <c r="G54" s="880"/>
      <c r="H54" s="880"/>
      <c r="I54" s="880"/>
    </row>
    <row r="55" spans="1:10" ht="14.25" x14ac:dyDescent="0.2">
      <c r="A55" s="24"/>
    </row>
  </sheetData>
  <customSheetViews>
    <customSheetView guid="{F67F5823-51D5-4D47-B100-5B47C1E6BCB9}" showPageBreaks="1" fitToPage="1" printArea="1" topLeftCell="A16">
      <selection activeCell="J17" sqref="J17"/>
      <pageMargins left="0.75" right="0.75" top="1" bottom="1" header="0.5" footer="0.5"/>
      <printOptions horizontalCentered="1"/>
      <pageSetup scale="82" firstPageNumber="33" orientation="portrait" horizontalDpi="4294967292" verticalDpi="300" r:id="rId1"/>
      <headerFooter alignWithMargins="0">
        <oddFooter>&amp;C&amp;P</oddFooter>
      </headerFooter>
    </customSheetView>
    <customSheetView guid="{9014CDA8-C3FC-41E6-A045-DAEFC55B82B1}" showPageBreaks="1" fitToPage="1" printArea="1" topLeftCell="A37">
      <selection activeCell="A20" sqref="A20"/>
      <pageMargins left="0.75" right="0.75" top="1" bottom="1" header="0.5" footer="0.5"/>
      <printOptions horizontalCentered="1"/>
      <pageSetup scale="84" firstPageNumber="33" orientation="portrait" horizontalDpi="4294967292" verticalDpi="300" r:id="rId2"/>
      <headerFooter alignWithMargins="0">
        <oddFooter>&amp;C&amp;P</oddFooter>
      </headerFooter>
    </customSheetView>
  </customSheetViews>
  <mergeCells count="13">
    <mergeCell ref="A34:I34"/>
    <mergeCell ref="A33:I33"/>
    <mergeCell ref="A3:I3"/>
    <mergeCell ref="A5:I5"/>
    <mergeCell ref="A1:I1"/>
    <mergeCell ref="A4:I4"/>
    <mergeCell ref="A30:I30"/>
    <mergeCell ref="A32:I32"/>
    <mergeCell ref="A54:I54"/>
    <mergeCell ref="B37:C37"/>
    <mergeCell ref="D37:E37"/>
    <mergeCell ref="F37:G37"/>
    <mergeCell ref="H37:I37"/>
  </mergeCells>
  <phoneticPr fontId="0" type="noConversion"/>
  <printOptions horizontalCentered="1"/>
  <pageMargins left="0.74803149606299202" right="0.74803149606299202" top="0.98425196850393704" bottom="0.98425196850393704" header="0.511811023622047" footer="0.511811023622047"/>
  <pageSetup scale="85" firstPageNumber="29" orientation="portrait" useFirstPageNumber="1" r:id="rId3"/>
  <headerFooter differentFirst="1" alignWithMargins="0"/>
  <legacyDrawingHF r:id="rId4"/>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0">
    <tabColor indexed="14"/>
    <pageSetUpPr fitToPage="1"/>
  </sheetPr>
  <dimension ref="B1:M57"/>
  <sheetViews>
    <sheetView zoomScaleNormal="100" workbookViewId="0">
      <selection activeCell="B1" sqref="B1:H1"/>
    </sheetView>
  </sheetViews>
  <sheetFormatPr defaultColWidth="9.140625" defaultRowHeight="12.75" x14ac:dyDescent="0.2"/>
  <cols>
    <col min="1" max="2" width="9.140625" style="138"/>
    <col min="3" max="3" width="9.42578125" style="138" customWidth="1"/>
    <col min="4" max="4" width="12" style="138" customWidth="1"/>
    <col min="5" max="5" width="11" style="138" customWidth="1"/>
    <col min="6" max="9" width="12.7109375" style="138" customWidth="1"/>
    <col min="10" max="10" width="11.28515625" style="138" bestFit="1" customWidth="1"/>
    <col min="11" max="11" width="9.42578125" style="138" bestFit="1" customWidth="1"/>
    <col min="12" max="12" width="15.140625" style="138" customWidth="1"/>
    <col min="13" max="13" width="9.42578125" style="138" bestFit="1" customWidth="1"/>
    <col min="14" max="16384" width="9.140625" style="138"/>
  </cols>
  <sheetData>
    <row r="1" spans="2:12" ht="18" x14ac:dyDescent="0.25">
      <c r="B1" s="837" t="s">
        <v>2092</v>
      </c>
      <c r="C1" s="837"/>
      <c r="D1" s="837"/>
      <c r="E1" s="837"/>
      <c r="F1" s="837"/>
      <c r="G1" s="837"/>
      <c r="H1" s="837"/>
      <c r="I1" s="14"/>
    </row>
    <row r="2" spans="2:12" ht="18" customHeight="1" x14ac:dyDescent="0.25">
      <c r="C2" s="14"/>
      <c r="D2" s="14"/>
      <c r="E2" s="14"/>
      <c r="F2" s="14"/>
      <c r="G2" s="14"/>
    </row>
    <row r="3" spans="2:12" ht="18" x14ac:dyDescent="0.25">
      <c r="B3" s="837" t="s">
        <v>2474</v>
      </c>
      <c r="C3" s="837"/>
      <c r="D3" s="837"/>
      <c r="E3" s="837"/>
      <c r="F3" s="837"/>
      <c r="G3" s="837"/>
      <c r="H3" s="837"/>
      <c r="I3" s="14"/>
    </row>
    <row r="4" spans="2:12" ht="18" x14ac:dyDescent="0.25">
      <c r="B4" s="837" t="s">
        <v>381</v>
      </c>
      <c r="C4" s="837"/>
      <c r="D4" s="837"/>
      <c r="E4" s="837"/>
      <c r="F4" s="837"/>
      <c r="G4" s="837"/>
      <c r="H4" s="837"/>
      <c r="I4" s="14"/>
    </row>
    <row r="7" spans="2:12" ht="15.75" x14ac:dyDescent="0.25">
      <c r="D7" s="978" t="s">
        <v>84</v>
      </c>
      <c r="E7" s="978"/>
      <c r="F7" s="978" t="s">
        <v>85</v>
      </c>
      <c r="G7" s="978"/>
    </row>
    <row r="8" spans="2:12" ht="28.5" customHeight="1" x14ac:dyDescent="0.25">
      <c r="C8" s="26"/>
      <c r="D8" s="516" t="s">
        <v>1625</v>
      </c>
      <c r="E8" s="517" t="s">
        <v>896</v>
      </c>
      <c r="F8" s="516" t="s">
        <v>1626</v>
      </c>
      <c r="G8" s="517" t="s">
        <v>896</v>
      </c>
      <c r="H8" s="26"/>
      <c r="I8" s="26"/>
      <c r="J8" s="26"/>
      <c r="K8" s="26"/>
    </row>
    <row r="9" spans="2:12" ht="4.5" customHeight="1" thickBot="1" x14ac:dyDescent="0.25">
      <c r="C9" s="499"/>
      <c r="D9" s="823"/>
      <c r="E9" s="824"/>
      <c r="F9" s="823"/>
      <c r="G9" s="824"/>
    </row>
    <row r="10" spans="2:12" ht="4.5" customHeight="1" x14ac:dyDescent="0.25">
      <c r="C10" s="53"/>
      <c r="D10" s="825"/>
      <c r="E10" s="826"/>
      <c r="F10" s="825"/>
      <c r="G10" s="826"/>
    </row>
    <row r="11" spans="2:12" ht="15" customHeight="1" x14ac:dyDescent="0.25">
      <c r="C11" s="53">
        <v>2010</v>
      </c>
      <c r="D11" s="512">
        <v>23821531</v>
      </c>
      <c r="E11" s="522">
        <v>6.6000000000000003E-2</v>
      </c>
      <c r="F11" s="523">
        <v>71833585</v>
      </c>
      <c r="G11" s="522">
        <v>-1E-3</v>
      </c>
      <c r="K11" s="596"/>
      <c r="L11" s="596">
        <f>ROUND(F11/1000000,1)</f>
        <v>71.8</v>
      </c>
    </row>
    <row r="12" spans="2:12" ht="15" customHeight="1" x14ac:dyDescent="0.25">
      <c r="C12" s="53">
        <v>2011</v>
      </c>
      <c r="D12" s="512">
        <v>20737679</v>
      </c>
      <c r="E12" s="522">
        <v>-0.12945649882872767</v>
      </c>
      <c r="F12" s="523">
        <v>71439410</v>
      </c>
      <c r="G12" s="522">
        <v>-5.4873357636264775E-3</v>
      </c>
      <c r="K12" s="596"/>
      <c r="L12" s="596">
        <f t="shared" ref="L12:L25" si="0">ROUND(F12/1000000,1)</f>
        <v>71.400000000000006</v>
      </c>
    </row>
    <row r="13" spans="2:12" ht="15" customHeight="1" x14ac:dyDescent="0.25">
      <c r="C13" s="53">
        <v>2012</v>
      </c>
      <c r="D13" s="512">
        <v>27298008</v>
      </c>
      <c r="E13" s="522">
        <v>0.31634827600523674</v>
      </c>
      <c r="F13" s="523">
        <v>113756871</v>
      </c>
      <c r="G13" s="522">
        <v>0.59235457011753034</v>
      </c>
      <c r="K13" s="596"/>
      <c r="L13" s="596">
        <f t="shared" si="0"/>
        <v>113.8</v>
      </c>
    </row>
    <row r="14" spans="2:12" ht="15" customHeight="1" x14ac:dyDescent="0.25">
      <c r="C14" s="53">
        <v>2013</v>
      </c>
      <c r="D14" s="512">
        <v>28358617</v>
      </c>
      <c r="E14" s="522">
        <v>3.8852981506928952E-2</v>
      </c>
      <c r="F14" s="523">
        <v>91385246.75</v>
      </c>
      <c r="G14" s="522">
        <v>-0.19666174054664354</v>
      </c>
      <c r="K14" s="596"/>
      <c r="L14" s="596">
        <f t="shared" si="0"/>
        <v>91.4</v>
      </c>
    </row>
    <row r="15" spans="2:12" ht="15" customHeight="1" x14ac:dyDescent="0.25">
      <c r="C15" s="53">
        <v>2014</v>
      </c>
      <c r="D15" s="512">
        <v>29798137</v>
      </c>
      <c r="E15" s="522">
        <v>5.0761290651092139E-2</v>
      </c>
      <c r="F15" s="523">
        <v>113274692</v>
      </c>
      <c r="G15" s="522">
        <v>0.23952931166102043</v>
      </c>
      <c r="K15" s="596"/>
      <c r="L15" s="596">
        <f t="shared" si="0"/>
        <v>113.3</v>
      </c>
    </row>
    <row r="16" spans="2:12" ht="15" customHeight="1" x14ac:dyDescent="0.25">
      <c r="C16" s="53">
        <v>2015</v>
      </c>
      <c r="D16" s="512">
        <v>32209203</v>
      </c>
      <c r="E16" s="522">
        <v>8.0913313473255144E-2</v>
      </c>
      <c r="F16" s="523">
        <v>150190049</v>
      </c>
      <c r="G16" s="522">
        <v>0.32589236261176513</v>
      </c>
      <c r="K16" s="596"/>
      <c r="L16" s="596">
        <f t="shared" si="0"/>
        <v>150.19999999999999</v>
      </c>
    </row>
    <row r="17" spans="2:13" ht="15" customHeight="1" x14ac:dyDescent="0.25">
      <c r="C17" s="53">
        <v>2016</v>
      </c>
      <c r="D17" s="512">
        <v>30582023</v>
      </c>
      <c r="E17" s="522">
        <v>-5.0519101636883113E-2</v>
      </c>
      <c r="F17" s="523">
        <v>193604207</v>
      </c>
      <c r="G17" s="522">
        <v>0.28906148103061069</v>
      </c>
      <c r="K17" s="596"/>
      <c r="L17" s="596">
        <f t="shared" si="0"/>
        <v>193.6</v>
      </c>
    </row>
    <row r="18" spans="2:13" ht="15" customHeight="1" x14ac:dyDescent="0.25">
      <c r="C18" s="53">
        <v>2017</v>
      </c>
      <c r="D18" s="512">
        <v>36401489</v>
      </c>
      <c r="E18" s="522">
        <v>0.19029041996338836</v>
      </c>
      <c r="F18" s="512">
        <v>225877410</v>
      </c>
      <c r="G18" s="522">
        <v>0.16669680633541195</v>
      </c>
      <c r="K18" s="596"/>
      <c r="L18" s="596">
        <f t="shared" si="0"/>
        <v>225.9</v>
      </c>
    </row>
    <row r="19" spans="2:13" ht="15" customHeight="1" x14ac:dyDescent="0.25">
      <c r="C19" s="53">
        <v>2018</v>
      </c>
      <c r="D19" s="512">
        <v>38666069</v>
      </c>
      <c r="E19" s="522">
        <v>6.2211191415823652E-2</v>
      </c>
      <c r="F19" s="512">
        <v>200199883</v>
      </c>
      <c r="G19" s="522">
        <v>-0.11367903944002189</v>
      </c>
      <c r="K19" s="596"/>
      <c r="L19" s="596">
        <f t="shared" si="0"/>
        <v>200.2</v>
      </c>
    </row>
    <row r="20" spans="2:13" ht="15" customHeight="1" x14ac:dyDescent="0.25">
      <c r="C20" s="53">
        <v>2019</v>
      </c>
      <c r="D20" s="512">
        <v>42294269</v>
      </c>
      <c r="E20" s="522">
        <v>9.383420900635131E-2</v>
      </c>
      <c r="F20" s="512">
        <v>238462016</v>
      </c>
      <c r="G20" s="522">
        <v>0.19111965714785151</v>
      </c>
      <c r="K20" s="596"/>
      <c r="L20" s="596">
        <f t="shared" si="0"/>
        <v>238.5</v>
      </c>
    </row>
    <row r="21" spans="2:13" ht="15" customHeight="1" x14ac:dyDescent="0.25">
      <c r="C21" s="53">
        <v>2020</v>
      </c>
      <c r="D21" s="512">
        <v>38933466</v>
      </c>
      <c r="E21" s="522">
        <v>-7.9462373495567395E-2</v>
      </c>
      <c r="F21" s="512">
        <v>166156682</v>
      </c>
      <c r="G21" s="522">
        <v>-0.30321530956108333</v>
      </c>
      <c r="K21" s="596"/>
      <c r="L21" s="596">
        <f t="shared" si="0"/>
        <v>166.2</v>
      </c>
    </row>
    <row r="22" spans="2:13" ht="15" customHeight="1" x14ac:dyDescent="0.25">
      <c r="C22" s="53">
        <v>2021</v>
      </c>
      <c r="D22" s="512">
        <v>47165225</v>
      </c>
      <c r="E22" s="522">
        <v>0.21143144563599869</v>
      </c>
      <c r="F22" s="512">
        <v>370882610</v>
      </c>
      <c r="G22" s="522">
        <v>1.2321257594684036</v>
      </c>
      <c r="K22" s="596"/>
      <c r="L22" s="596">
        <f t="shared" si="0"/>
        <v>370.9</v>
      </c>
    </row>
    <row r="23" spans="2:13" ht="15" customHeight="1" x14ac:dyDescent="0.25">
      <c r="C23" s="53">
        <v>2022</v>
      </c>
      <c r="D23" s="512">
        <v>44373786</v>
      </c>
      <c r="E23" s="522">
        <v>-5.9184261285724848E-2</v>
      </c>
      <c r="F23" s="512">
        <v>312881327</v>
      </c>
      <c r="G23" s="522">
        <v>-0.15638717328914398</v>
      </c>
      <c r="I23" s="696"/>
      <c r="K23" s="596"/>
      <c r="L23" s="596">
        <f t="shared" si="0"/>
        <v>312.89999999999998</v>
      </c>
    </row>
    <row r="24" spans="2:13" ht="15" customHeight="1" x14ac:dyDescent="0.25">
      <c r="C24" s="53">
        <v>2023</v>
      </c>
      <c r="D24" s="512">
        <v>43897005</v>
      </c>
      <c r="E24" s="522">
        <v>-1.0744654512914398E-2</v>
      </c>
      <c r="F24" s="512">
        <v>298841870</v>
      </c>
      <c r="G24" s="522">
        <v>-4.4871508103773827E-2</v>
      </c>
      <c r="H24" s="53"/>
      <c r="I24" s="53"/>
      <c r="K24" s="596"/>
      <c r="L24" s="596">
        <f t="shared" si="0"/>
        <v>298.8</v>
      </c>
    </row>
    <row r="25" spans="2:13" ht="17.25" x14ac:dyDescent="0.25">
      <c r="C25" s="53" t="s">
        <v>2427</v>
      </c>
      <c r="D25" s="512">
        <v>46958130</v>
      </c>
      <c r="E25" s="522">
        <v>6.9734256357580682E-2</v>
      </c>
      <c r="F25" s="512">
        <v>358401054</v>
      </c>
      <c r="G25" s="522">
        <v>0.19929999768774032</v>
      </c>
      <c r="H25" s="53"/>
      <c r="I25" s="53"/>
      <c r="K25" s="596"/>
      <c r="L25" s="596">
        <f t="shared" si="0"/>
        <v>358.4</v>
      </c>
    </row>
    <row r="26" spans="2:13" ht="12.75" customHeight="1" x14ac:dyDescent="0.25">
      <c r="C26" s="53"/>
      <c r="D26" s="20"/>
      <c r="E26" s="524"/>
      <c r="F26" s="20"/>
      <c r="G26" s="524"/>
      <c r="H26" s="71"/>
      <c r="I26" s="71"/>
      <c r="J26" s="71"/>
      <c r="K26" s="400"/>
    </row>
    <row r="27" spans="2:13" s="24" customFormat="1" ht="12.75" customHeight="1" x14ac:dyDescent="0.25">
      <c r="C27" s="79" t="s">
        <v>352</v>
      </c>
      <c r="D27" s="64"/>
      <c r="E27" s="64"/>
      <c r="F27" s="64"/>
      <c r="G27" s="64"/>
      <c r="H27" s="71"/>
      <c r="I27" s="71"/>
      <c r="J27" s="71"/>
      <c r="L27" s="138"/>
      <c r="M27" s="827"/>
    </row>
    <row r="28" spans="2:13" ht="12.75" customHeight="1" x14ac:dyDescent="0.25">
      <c r="C28" s="71"/>
      <c r="D28" s="64"/>
      <c r="E28" s="64"/>
      <c r="F28" s="64"/>
      <c r="G28" s="64"/>
      <c r="H28" s="71"/>
      <c r="I28" s="71"/>
      <c r="J28" s="71"/>
      <c r="K28" s="400"/>
    </row>
    <row r="29" spans="2:13" ht="46.5" customHeight="1" x14ac:dyDescent="0.25">
      <c r="B29" s="880" t="s">
        <v>2356</v>
      </c>
      <c r="C29" s="880"/>
      <c r="D29" s="880"/>
      <c r="E29" s="880"/>
      <c r="F29" s="880"/>
      <c r="G29" s="880"/>
      <c r="H29" s="880"/>
      <c r="I29" s="412"/>
      <c r="J29" s="71"/>
      <c r="M29" s="827"/>
    </row>
    <row r="30" spans="2:13" ht="15" x14ac:dyDescent="0.25">
      <c r="B30" s="979"/>
      <c r="C30" s="979"/>
      <c r="D30" s="979"/>
      <c r="E30" s="979"/>
      <c r="F30" s="979"/>
      <c r="G30" s="979"/>
      <c r="H30" s="979"/>
      <c r="I30" s="79"/>
      <c r="J30" s="71"/>
      <c r="K30" s="400"/>
    </row>
    <row r="31" spans="2:13" x14ac:dyDescent="0.2">
      <c r="M31" s="827"/>
    </row>
    <row r="32" spans="2:13" x14ac:dyDescent="0.2">
      <c r="K32" s="400"/>
    </row>
    <row r="33" spans="3:13" ht="18" x14ac:dyDescent="0.25">
      <c r="C33" s="837"/>
      <c r="D33" s="837"/>
      <c r="E33" s="837"/>
      <c r="F33" s="837"/>
      <c r="G33" s="837"/>
      <c r="M33" s="827"/>
    </row>
    <row r="34" spans="3:13" x14ac:dyDescent="0.2">
      <c r="K34" s="400"/>
    </row>
    <row r="35" spans="3:13" x14ac:dyDescent="0.2">
      <c r="M35" s="827"/>
    </row>
    <row r="36" spans="3:13" x14ac:dyDescent="0.2">
      <c r="K36" s="400"/>
    </row>
    <row r="37" spans="3:13" x14ac:dyDescent="0.2">
      <c r="M37" s="827"/>
    </row>
    <row r="38" spans="3:13" x14ac:dyDescent="0.2">
      <c r="K38" s="400"/>
    </row>
    <row r="39" spans="3:13" x14ac:dyDescent="0.2">
      <c r="M39" s="827"/>
    </row>
    <row r="40" spans="3:13" x14ac:dyDescent="0.2">
      <c r="K40" s="400"/>
    </row>
    <row r="41" spans="3:13" x14ac:dyDescent="0.2">
      <c r="M41" s="827"/>
    </row>
    <row r="42" spans="3:13" x14ac:dyDescent="0.2">
      <c r="K42" s="400"/>
    </row>
    <row r="43" spans="3:13" x14ac:dyDescent="0.2">
      <c r="M43" s="827"/>
    </row>
    <row r="44" spans="3:13" x14ac:dyDescent="0.2">
      <c r="K44" s="400"/>
    </row>
    <row r="45" spans="3:13" x14ac:dyDescent="0.2">
      <c r="M45" s="827"/>
    </row>
    <row r="57" spans="3:3" ht="14.25" x14ac:dyDescent="0.2">
      <c r="C57" s="24"/>
    </row>
  </sheetData>
  <customSheetViews>
    <customSheetView guid="{F67F5823-51D5-4D47-B100-5B47C1E6BCB9}" showPageBreaks="1" fitToPage="1" printArea="1">
      <selection activeCell="I17" sqref="I17"/>
      <pageMargins left="0.75" right="0.75" top="1" bottom="1" header="0.5" footer="0.5"/>
      <printOptions horizontalCentered="1"/>
      <pageSetup scale="92" firstPageNumber="33" orientation="portrait" horizontalDpi="4294967292" verticalDpi="300" r:id="rId1"/>
      <headerFooter alignWithMargins="0">
        <oddFooter>&amp;C&amp;P</oddFooter>
      </headerFooter>
    </customSheetView>
    <customSheetView guid="{9014CDA8-C3FC-41E6-A045-DAEFC55B82B1}" showPageBreaks="1" fitToPage="1" printArea="1" topLeftCell="A7">
      <selection activeCell="I17" sqref="I17"/>
      <pageMargins left="0.75" right="0.75" top="1" bottom="1" header="0.5" footer="0.5"/>
      <printOptions horizontalCentered="1"/>
      <pageSetup scale="93" firstPageNumber="33" orientation="portrait" horizontalDpi="4294967292" verticalDpi="300" r:id="rId2"/>
      <headerFooter alignWithMargins="0">
        <oddFooter>&amp;C&amp;P</oddFooter>
      </headerFooter>
    </customSheetView>
  </customSheetViews>
  <mergeCells count="8">
    <mergeCell ref="B1:H1"/>
    <mergeCell ref="B3:H3"/>
    <mergeCell ref="B4:H4"/>
    <mergeCell ref="C33:G33"/>
    <mergeCell ref="D7:E7"/>
    <mergeCell ref="F7:G7"/>
    <mergeCell ref="B29:H29"/>
    <mergeCell ref="B30:H30"/>
  </mergeCells>
  <phoneticPr fontId="0" type="noConversion"/>
  <printOptions horizontalCentered="1"/>
  <pageMargins left="0.74803149606299202" right="0.74803149606299202" top="0.98425196850393704" bottom="0.98425196850393704" header="0.511811023622047" footer="0.511811023622047"/>
  <pageSetup scale="89" firstPageNumber="29" orientation="portrait" useFirstPageNumber="1" r:id="rId3"/>
  <headerFooter differentFirst="1" alignWithMargins="0"/>
  <drawing r:id="rId4"/>
  <legacyDrawingHF r:id="rId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78">
    <tabColor indexed="14"/>
    <pageSetUpPr fitToPage="1"/>
  </sheetPr>
  <dimension ref="A1:Q91"/>
  <sheetViews>
    <sheetView zoomScaleNormal="100" workbookViewId="0">
      <selection sqref="A1:N1"/>
    </sheetView>
  </sheetViews>
  <sheetFormatPr defaultRowHeight="12.75" x14ac:dyDescent="0.2"/>
  <cols>
    <col min="1" max="1" width="10.28515625" style="2" customWidth="1"/>
    <col min="2" max="2" width="2.7109375" style="2" customWidth="1"/>
    <col min="3" max="6" width="12.7109375" customWidth="1"/>
    <col min="7" max="7" width="12.5703125" customWidth="1"/>
    <col min="8" max="8" width="2.28515625" customWidth="1"/>
    <col min="9" max="9" width="11.140625" customWidth="1"/>
    <col min="10" max="10" width="2.28515625" customWidth="1"/>
    <col min="11" max="11" width="11.140625" customWidth="1"/>
    <col min="12" max="12" width="2.28515625" customWidth="1"/>
    <col min="13" max="13" width="12.7109375" customWidth="1"/>
    <col min="14" max="14" width="2.28515625" customWidth="1"/>
  </cols>
  <sheetData>
    <row r="1" spans="1:17" ht="18" x14ac:dyDescent="0.25">
      <c r="A1" s="837" t="s">
        <v>243</v>
      </c>
      <c r="B1" s="837"/>
      <c r="C1" s="837"/>
      <c r="D1" s="837"/>
      <c r="E1" s="837"/>
      <c r="F1" s="837"/>
      <c r="G1" s="837"/>
      <c r="H1" s="837"/>
      <c r="I1" s="837"/>
      <c r="J1" s="837"/>
      <c r="K1" s="837"/>
      <c r="L1" s="837"/>
      <c r="M1" s="837"/>
      <c r="N1" s="837"/>
      <c r="O1" s="25"/>
      <c r="P1" s="25"/>
      <c r="Q1" s="25"/>
    </row>
    <row r="2" spans="1:17" ht="12.75" customHeight="1" x14ac:dyDescent="0.25">
      <c r="A2" s="43"/>
      <c r="B2" s="43"/>
      <c r="C2" s="2"/>
      <c r="D2" s="2"/>
      <c r="E2" s="2"/>
      <c r="F2" s="2"/>
      <c r="G2" s="2"/>
      <c r="H2" s="2"/>
      <c r="I2" s="2"/>
      <c r="J2" s="2"/>
      <c r="K2" s="2"/>
      <c r="L2" s="2"/>
      <c r="M2" s="2"/>
      <c r="N2" s="2"/>
      <c r="O2" s="2"/>
    </row>
    <row r="3" spans="1:17" ht="18" x14ac:dyDescent="0.25">
      <c r="A3" s="837" t="s">
        <v>2486</v>
      </c>
      <c r="B3" s="837"/>
      <c r="C3" s="837"/>
      <c r="D3" s="837"/>
      <c r="E3" s="837"/>
      <c r="F3" s="837"/>
      <c r="G3" s="837"/>
      <c r="H3" s="837"/>
      <c r="I3" s="837"/>
      <c r="J3" s="837"/>
      <c r="K3" s="837"/>
      <c r="L3" s="837"/>
      <c r="M3" s="837"/>
      <c r="N3" s="837"/>
      <c r="O3" s="25"/>
      <c r="P3" s="25"/>
      <c r="Q3" s="25"/>
    </row>
    <row r="4" spans="1:17" ht="18" x14ac:dyDescent="0.25">
      <c r="A4" s="837" t="s">
        <v>381</v>
      </c>
      <c r="B4" s="837"/>
      <c r="C4" s="837"/>
      <c r="D4" s="837"/>
      <c r="E4" s="837"/>
      <c r="F4" s="837"/>
      <c r="G4" s="837"/>
      <c r="H4" s="837"/>
      <c r="I4" s="837"/>
      <c r="J4" s="837"/>
      <c r="K4" s="837"/>
      <c r="L4" s="837"/>
      <c r="M4" s="837"/>
      <c r="N4" s="837"/>
      <c r="O4" s="25"/>
      <c r="P4" s="25"/>
      <c r="Q4" s="25"/>
    </row>
    <row r="5" spans="1:17" ht="18" x14ac:dyDescent="0.25">
      <c r="A5" s="837" t="s">
        <v>747</v>
      </c>
      <c r="B5" s="837"/>
      <c r="C5" s="837"/>
      <c r="D5" s="837"/>
      <c r="E5" s="837"/>
      <c r="F5" s="837"/>
      <c r="G5" s="837"/>
      <c r="H5" s="837"/>
      <c r="I5" s="837"/>
      <c r="J5" s="837"/>
      <c r="K5" s="837"/>
      <c r="L5" s="837"/>
      <c r="M5" s="837"/>
      <c r="N5" s="837"/>
      <c r="O5" s="25"/>
      <c r="P5" s="25"/>
      <c r="Q5" s="25"/>
    </row>
    <row r="6" spans="1:17" ht="12.75" customHeight="1" x14ac:dyDescent="0.25">
      <c r="A6" s="43"/>
      <c r="B6" s="43"/>
      <c r="C6" s="14"/>
      <c r="D6" s="14"/>
      <c r="E6" s="14"/>
      <c r="F6" s="14"/>
      <c r="G6" s="14"/>
      <c r="H6" s="14"/>
      <c r="I6" s="14"/>
      <c r="J6" s="14"/>
      <c r="K6" s="14"/>
      <c r="L6" s="14"/>
      <c r="M6" s="14"/>
      <c r="N6" s="14"/>
      <c r="O6" s="14"/>
    </row>
    <row r="7" spans="1:17" s="26" customFormat="1" ht="19.5" thickBot="1" x14ac:dyDescent="0.3">
      <c r="A7" s="984" t="s">
        <v>365</v>
      </c>
      <c r="B7" s="984"/>
      <c r="C7" s="62">
        <v>2017</v>
      </c>
      <c r="D7" s="62">
        <v>2018</v>
      </c>
      <c r="E7" s="62">
        <v>2019</v>
      </c>
      <c r="F7" s="62">
        <v>2020</v>
      </c>
      <c r="G7" s="982">
        <v>2021</v>
      </c>
      <c r="H7" s="982"/>
      <c r="I7" s="982">
        <v>2022</v>
      </c>
      <c r="J7" s="982"/>
      <c r="K7" s="982">
        <v>2023</v>
      </c>
      <c r="L7" s="982"/>
      <c r="M7" s="982" t="s">
        <v>2378</v>
      </c>
      <c r="N7" s="982"/>
    </row>
    <row r="8" spans="1:17" ht="4.5" customHeight="1" x14ac:dyDescent="0.2">
      <c r="C8" s="13"/>
      <c r="D8" s="13"/>
      <c r="E8" s="13"/>
      <c r="F8" s="13"/>
      <c r="G8" s="13"/>
      <c r="H8" s="13"/>
      <c r="I8" s="13"/>
      <c r="J8" s="13"/>
      <c r="K8" s="13"/>
      <c r="L8" s="13"/>
      <c r="M8" s="13"/>
      <c r="N8" s="13"/>
    </row>
    <row r="9" spans="1:17" s="9" customFormat="1" ht="14.25" x14ac:dyDescent="0.2">
      <c r="A9" s="983" t="s">
        <v>88</v>
      </c>
      <c r="B9" s="983"/>
      <c r="C9" s="59">
        <v>55</v>
      </c>
      <c r="D9" s="59">
        <v>90</v>
      </c>
      <c r="E9" s="59">
        <v>66</v>
      </c>
      <c r="F9" s="78">
        <v>100</v>
      </c>
      <c r="G9" s="917" t="s">
        <v>1550</v>
      </c>
      <c r="H9" s="917"/>
      <c r="I9" s="917">
        <v>60</v>
      </c>
      <c r="J9" s="917"/>
      <c r="K9" s="917" t="s">
        <v>1550</v>
      </c>
      <c r="L9" s="917"/>
      <c r="M9" s="917" t="s">
        <v>1550</v>
      </c>
      <c r="N9" s="917"/>
      <c r="O9" s="351"/>
    </row>
    <row r="10" spans="1:17" s="9" customFormat="1" ht="14.25" x14ac:dyDescent="0.2">
      <c r="A10" s="983" t="s">
        <v>89</v>
      </c>
      <c r="B10" s="983"/>
      <c r="C10" s="59" t="s">
        <v>1550</v>
      </c>
      <c r="D10" s="59" t="s">
        <v>1550</v>
      </c>
      <c r="E10" s="59">
        <v>30</v>
      </c>
      <c r="F10" s="78">
        <v>80</v>
      </c>
      <c r="G10" s="917" t="s">
        <v>1550</v>
      </c>
      <c r="H10" s="917"/>
      <c r="I10" s="917">
        <v>185</v>
      </c>
      <c r="J10" s="917"/>
      <c r="K10" s="917" t="s">
        <v>1550</v>
      </c>
      <c r="L10" s="917"/>
      <c r="M10" s="917" t="s">
        <v>1550</v>
      </c>
      <c r="N10" s="917"/>
      <c r="O10" s="351"/>
    </row>
    <row r="11" spans="1:17" s="9" customFormat="1" ht="14.25" x14ac:dyDescent="0.2">
      <c r="A11" s="983" t="s">
        <v>90</v>
      </c>
      <c r="B11" s="983"/>
      <c r="C11" s="59">
        <v>40</v>
      </c>
      <c r="D11" s="59">
        <v>25</v>
      </c>
      <c r="E11" s="59">
        <v>46</v>
      </c>
      <c r="F11" s="78">
        <v>50</v>
      </c>
      <c r="G11" s="917">
        <v>50</v>
      </c>
      <c r="H11" s="917"/>
      <c r="I11" s="917">
        <v>50</v>
      </c>
      <c r="J11" s="917"/>
      <c r="K11" s="917">
        <v>45</v>
      </c>
      <c r="L11" s="917"/>
      <c r="M11" s="917">
        <v>55</v>
      </c>
      <c r="N11" s="917"/>
      <c r="O11" s="351"/>
    </row>
    <row r="12" spans="1:17" s="9" customFormat="1" ht="14.25" x14ac:dyDescent="0.2">
      <c r="A12" s="983" t="s">
        <v>91</v>
      </c>
      <c r="B12" s="983"/>
      <c r="C12" s="59">
        <v>75</v>
      </c>
      <c r="D12" s="59">
        <v>78.5</v>
      </c>
      <c r="E12" s="59">
        <v>92</v>
      </c>
      <c r="F12" s="78">
        <v>110</v>
      </c>
      <c r="G12" s="917">
        <v>110</v>
      </c>
      <c r="H12" s="917"/>
      <c r="I12" s="917">
        <v>125</v>
      </c>
      <c r="J12" s="917"/>
      <c r="K12" s="917" t="s">
        <v>1550</v>
      </c>
      <c r="L12" s="917"/>
      <c r="M12" s="917" t="s">
        <v>1550</v>
      </c>
      <c r="N12" s="917"/>
      <c r="O12" s="351"/>
    </row>
    <row r="13" spans="1:17" s="9" customFormat="1" ht="14.25" x14ac:dyDescent="0.2">
      <c r="A13" s="983" t="s">
        <v>92</v>
      </c>
      <c r="B13" s="983"/>
      <c r="C13" s="59">
        <v>70</v>
      </c>
      <c r="D13" s="59">
        <v>70</v>
      </c>
      <c r="E13" s="59">
        <v>70</v>
      </c>
      <c r="F13" s="78">
        <v>75</v>
      </c>
      <c r="G13" s="917">
        <v>110</v>
      </c>
      <c r="H13" s="917"/>
      <c r="I13" s="917">
        <v>110</v>
      </c>
      <c r="J13" s="917"/>
      <c r="K13" s="917">
        <v>125</v>
      </c>
      <c r="L13" s="917"/>
      <c r="M13" s="917">
        <v>125</v>
      </c>
      <c r="N13" s="917"/>
      <c r="O13" s="351"/>
    </row>
    <row r="14" spans="1:17" s="9" customFormat="1" ht="15.75" customHeight="1" x14ac:dyDescent="0.2">
      <c r="A14" s="983" t="s">
        <v>93</v>
      </c>
      <c r="B14" s="983"/>
      <c r="C14" s="59">
        <v>621</v>
      </c>
      <c r="D14" s="59">
        <v>520</v>
      </c>
      <c r="E14" s="59">
        <v>564</v>
      </c>
      <c r="F14" s="78">
        <v>430</v>
      </c>
      <c r="G14" s="917">
        <v>786</v>
      </c>
      <c r="H14" s="917"/>
      <c r="I14" s="917">
        <v>705</v>
      </c>
      <c r="J14" s="917"/>
      <c r="K14" s="917">
        <v>681</v>
      </c>
      <c r="L14" s="917"/>
      <c r="M14" s="917">
        <v>763</v>
      </c>
      <c r="N14" s="917"/>
      <c r="O14" s="351"/>
    </row>
    <row r="15" spans="1:17" s="9" customFormat="1" ht="14.25" x14ac:dyDescent="0.2">
      <c r="A15" s="983" t="s">
        <v>772</v>
      </c>
      <c r="B15" s="983"/>
      <c r="C15" s="59">
        <v>400</v>
      </c>
      <c r="D15" s="59">
        <v>550</v>
      </c>
      <c r="E15" s="59">
        <v>550</v>
      </c>
      <c r="F15" s="78">
        <v>425</v>
      </c>
      <c r="G15" s="917">
        <v>700</v>
      </c>
      <c r="H15" s="917"/>
      <c r="I15" s="917">
        <v>710</v>
      </c>
      <c r="J15" s="917"/>
      <c r="K15" s="917">
        <v>300</v>
      </c>
      <c r="L15" s="917"/>
      <c r="M15" s="917">
        <v>400</v>
      </c>
      <c r="N15" s="917"/>
      <c r="O15" s="351"/>
    </row>
    <row r="16" spans="1:17" s="9" customFormat="1" ht="14.25" x14ac:dyDescent="0.2">
      <c r="A16" s="983" t="s">
        <v>773</v>
      </c>
      <c r="B16" s="983"/>
      <c r="C16" s="59">
        <v>50</v>
      </c>
      <c r="D16" s="59">
        <v>55</v>
      </c>
      <c r="E16" s="59">
        <v>51</v>
      </c>
      <c r="F16" s="78">
        <v>60</v>
      </c>
      <c r="G16" s="917">
        <v>65</v>
      </c>
      <c r="H16" s="917"/>
      <c r="I16" s="917">
        <v>195</v>
      </c>
      <c r="J16" s="917"/>
      <c r="K16" s="917">
        <v>195</v>
      </c>
      <c r="L16" s="917"/>
      <c r="M16" s="917">
        <v>195</v>
      </c>
      <c r="N16" s="917"/>
      <c r="O16" s="351"/>
    </row>
    <row r="17" spans="1:15" s="9" customFormat="1" ht="14.25" x14ac:dyDescent="0.2">
      <c r="A17" s="983" t="s">
        <v>73</v>
      </c>
      <c r="B17" s="983"/>
      <c r="C17" s="59">
        <v>160</v>
      </c>
      <c r="D17" s="59">
        <v>145</v>
      </c>
      <c r="E17" s="59">
        <v>160</v>
      </c>
      <c r="F17" s="78">
        <v>160</v>
      </c>
      <c r="G17" s="917">
        <v>160</v>
      </c>
      <c r="H17" s="917"/>
      <c r="I17" s="917">
        <v>170</v>
      </c>
      <c r="J17" s="917"/>
      <c r="K17" s="917">
        <v>180</v>
      </c>
      <c r="L17" s="917"/>
      <c r="M17" s="917">
        <v>185</v>
      </c>
      <c r="N17" s="917"/>
      <c r="O17" s="351"/>
    </row>
    <row r="18" spans="1:15" s="9" customFormat="1" ht="14.25" x14ac:dyDescent="0.2">
      <c r="A18" s="983" t="s">
        <v>734</v>
      </c>
      <c r="B18" s="983"/>
      <c r="C18" s="59">
        <v>65</v>
      </c>
      <c r="D18" s="59">
        <v>65</v>
      </c>
      <c r="E18" s="59">
        <v>70</v>
      </c>
      <c r="F18" s="78">
        <v>70</v>
      </c>
      <c r="G18" s="917">
        <v>80</v>
      </c>
      <c r="H18" s="917"/>
      <c r="I18" s="917">
        <v>80</v>
      </c>
      <c r="J18" s="917"/>
      <c r="K18" s="917">
        <v>85</v>
      </c>
      <c r="L18" s="917"/>
      <c r="M18" s="917">
        <v>85</v>
      </c>
      <c r="N18" s="917"/>
      <c r="O18" s="351"/>
    </row>
    <row r="19" spans="1:15" s="9" customFormat="1" ht="14.25" customHeight="1" x14ac:dyDescent="0.2">
      <c r="A19" s="983" t="s">
        <v>774</v>
      </c>
      <c r="B19" s="983"/>
      <c r="C19" s="59" t="s">
        <v>1550</v>
      </c>
      <c r="D19" s="59" t="s">
        <v>1550</v>
      </c>
      <c r="E19" s="59" t="s">
        <v>1550</v>
      </c>
      <c r="F19" s="59" t="s">
        <v>1550</v>
      </c>
      <c r="G19" s="917">
        <v>25</v>
      </c>
      <c r="H19" s="917"/>
      <c r="I19" s="917">
        <v>25</v>
      </c>
      <c r="J19" s="917"/>
      <c r="K19" s="917">
        <v>25</v>
      </c>
      <c r="L19" s="917"/>
      <c r="M19" s="917">
        <v>25</v>
      </c>
      <c r="N19" s="917"/>
      <c r="O19" s="351"/>
    </row>
    <row r="20" spans="1:15" s="9" customFormat="1" ht="12.75" customHeight="1" x14ac:dyDescent="0.2">
      <c r="C20" s="59"/>
      <c r="D20" s="59"/>
      <c r="E20" s="59"/>
      <c r="F20" s="59"/>
      <c r="G20" s="57"/>
      <c r="H20" s="57"/>
      <c r="I20" s="59"/>
      <c r="J20" s="59"/>
      <c r="K20" s="59"/>
      <c r="L20" s="59"/>
      <c r="M20" s="59"/>
      <c r="N20" s="59"/>
    </row>
    <row r="21" spans="1:15" s="9" customFormat="1" ht="14.25" customHeight="1" x14ac:dyDescent="0.2">
      <c r="A21" s="9" t="s">
        <v>2497</v>
      </c>
      <c r="C21" s="59"/>
      <c r="D21" s="59"/>
      <c r="E21" s="59"/>
      <c r="F21" s="59"/>
      <c r="G21" s="57"/>
      <c r="H21" s="57"/>
      <c r="I21" s="59"/>
      <c r="J21" s="59"/>
      <c r="K21" s="59"/>
      <c r="L21" s="59"/>
      <c r="M21" s="59"/>
      <c r="N21" s="59"/>
    </row>
    <row r="22" spans="1:15" ht="12.75" customHeight="1" x14ac:dyDescent="0.2">
      <c r="A22" s="9"/>
      <c r="B22" s="9"/>
      <c r="C22" s="24"/>
    </row>
    <row r="23" spans="1:15" ht="28.5" customHeight="1" x14ac:dyDescent="0.2">
      <c r="A23" s="880" t="s">
        <v>2357</v>
      </c>
      <c r="B23" s="880"/>
      <c r="C23" s="880"/>
      <c r="D23" s="880"/>
      <c r="E23" s="880"/>
      <c r="F23" s="880"/>
      <c r="G23" s="880"/>
      <c r="H23" s="880"/>
      <c r="I23" s="880"/>
      <c r="J23" s="880"/>
      <c r="K23" s="880"/>
      <c r="L23" s="880"/>
      <c r="M23" s="880"/>
    </row>
    <row r="24" spans="1:15" ht="12.75" customHeight="1" x14ac:dyDescent="0.2">
      <c r="A24" s="79" t="s">
        <v>377</v>
      </c>
      <c r="B24" s="79"/>
    </row>
    <row r="25" spans="1:15" ht="18" x14ac:dyDescent="0.25">
      <c r="A25" s="837" t="s">
        <v>498</v>
      </c>
      <c r="B25" s="837"/>
      <c r="C25" s="837"/>
      <c r="D25" s="837"/>
      <c r="E25" s="837"/>
      <c r="F25" s="837"/>
      <c r="G25" s="837"/>
      <c r="H25" s="837"/>
      <c r="I25" s="837"/>
      <c r="J25" s="837"/>
      <c r="K25" s="837"/>
      <c r="L25" s="837"/>
      <c r="M25" s="837"/>
      <c r="N25" s="837"/>
      <c r="O25" s="25"/>
    </row>
    <row r="26" spans="1:15" ht="12.75" customHeight="1" x14ac:dyDescent="0.25">
      <c r="A26" s="43"/>
      <c r="B26" s="43"/>
      <c r="C26" s="14"/>
      <c r="D26" s="14"/>
      <c r="E26" s="14"/>
      <c r="F26" s="14"/>
      <c r="G26" s="14"/>
      <c r="H26" s="14"/>
      <c r="I26" s="14"/>
      <c r="J26" s="14"/>
      <c r="K26" s="14"/>
      <c r="L26" s="14"/>
      <c r="M26" s="14"/>
      <c r="N26" s="14"/>
      <c r="O26" s="14"/>
    </row>
    <row r="27" spans="1:15" ht="18" x14ac:dyDescent="0.25">
      <c r="A27" s="837" t="s">
        <v>2621</v>
      </c>
      <c r="B27" s="837"/>
      <c r="C27" s="837"/>
      <c r="D27" s="837"/>
      <c r="E27" s="837"/>
      <c r="F27" s="837"/>
      <c r="G27" s="837"/>
      <c r="H27" s="837"/>
      <c r="I27" s="837"/>
      <c r="J27" s="837"/>
      <c r="K27" s="837"/>
      <c r="L27" s="837"/>
      <c r="M27" s="837"/>
      <c r="N27" s="837"/>
      <c r="O27" s="25"/>
    </row>
    <row r="28" spans="1:15" ht="18" x14ac:dyDescent="0.25">
      <c r="A28" s="837" t="s">
        <v>381</v>
      </c>
      <c r="B28" s="837"/>
      <c r="C28" s="837"/>
      <c r="D28" s="837"/>
      <c r="E28" s="837"/>
      <c r="F28" s="837"/>
      <c r="G28" s="837"/>
      <c r="H28" s="837"/>
      <c r="I28" s="837"/>
      <c r="J28" s="837"/>
      <c r="K28" s="837"/>
      <c r="L28" s="837"/>
      <c r="M28" s="837"/>
      <c r="N28" s="837"/>
      <c r="O28" s="25"/>
    </row>
    <row r="29" spans="1:15" ht="12.75" customHeight="1" x14ac:dyDescent="0.25">
      <c r="A29" s="14"/>
      <c r="B29" s="14"/>
      <c r="C29" s="14"/>
      <c r="D29" s="14"/>
      <c r="E29" s="14"/>
      <c r="F29" s="14"/>
      <c r="G29" s="14"/>
      <c r="H29" s="14"/>
      <c r="I29" s="14"/>
      <c r="J29" s="14"/>
      <c r="K29" s="14"/>
      <c r="L29" s="14"/>
      <c r="M29" s="14"/>
      <c r="N29" s="14"/>
      <c r="O29" s="25"/>
    </row>
    <row r="30" spans="1:15" ht="12.75" customHeight="1" x14ac:dyDescent="0.25">
      <c r="A30" s="43"/>
      <c r="B30" s="43"/>
      <c r="C30" s="14"/>
      <c r="D30" s="14"/>
      <c r="E30" s="14"/>
      <c r="F30" s="14"/>
      <c r="G30" s="14"/>
      <c r="H30" s="14"/>
      <c r="I30" s="14"/>
      <c r="J30" s="14"/>
      <c r="K30" s="14"/>
      <c r="L30" s="14"/>
      <c r="M30" s="14"/>
      <c r="N30" s="14"/>
      <c r="O30" s="14"/>
    </row>
    <row r="31" spans="1:15" s="207" customFormat="1" ht="14.25" customHeight="1" x14ac:dyDescent="0.25">
      <c r="A31" s="10"/>
      <c r="B31" s="10"/>
      <c r="C31" s="848" t="s">
        <v>601</v>
      </c>
      <c r="D31" s="848"/>
      <c r="E31" s="848" t="s">
        <v>602</v>
      </c>
      <c r="F31" s="848"/>
      <c r="G31" s="848" t="s">
        <v>163</v>
      </c>
      <c r="H31" s="848"/>
      <c r="I31" s="848"/>
      <c r="J31" s="848"/>
      <c r="K31" s="848" t="s">
        <v>746</v>
      </c>
      <c r="L31" s="848"/>
      <c r="M31" s="848"/>
      <c r="N31" s="848"/>
      <c r="O31" s="15"/>
    </row>
    <row r="32" spans="1:15" ht="15.75" x14ac:dyDescent="0.25">
      <c r="A32" s="10"/>
      <c r="B32" s="10"/>
      <c r="C32" s="15" t="s">
        <v>85</v>
      </c>
      <c r="D32" s="15" t="s">
        <v>84</v>
      </c>
      <c r="E32" s="15" t="s">
        <v>85</v>
      </c>
      <c r="F32" s="15" t="s">
        <v>84</v>
      </c>
      <c r="G32" s="848" t="s">
        <v>85</v>
      </c>
      <c r="H32" s="848"/>
      <c r="I32" s="848" t="s">
        <v>84</v>
      </c>
      <c r="J32" s="848"/>
      <c r="K32" s="848" t="s">
        <v>85</v>
      </c>
      <c r="L32" s="848"/>
      <c r="M32" s="848" t="s">
        <v>84</v>
      </c>
      <c r="N32" s="848"/>
    </row>
    <row r="33" spans="1:15" ht="15.75" x14ac:dyDescent="0.25">
      <c r="A33" s="32" t="s">
        <v>918</v>
      </c>
      <c r="B33" s="10"/>
      <c r="C33" s="15" t="s">
        <v>15</v>
      </c>
      <c r="D33" s="15" t="s">
        <v>600</v>
      </c>
      <c r="E33" s="15" t="s">
        <v>15</v>
      </c>
      <c r="F33" s="15" t="s">
        <v>600</v>
      </c>
      <c r="G33" s="848" t="s">
        <v>15</v>
      </c>
      <c r="H33" s="848"/>
      <c r="I33" s="848" t="s">
        <v>600</v>
      </c>
      <c r="J33" s="848"/>
      <c r="K33" s="848" t="s">
        <v>15</v>
      </c>
      <c r="L33" s="848"/>
      <c r="M33" s="848" t="s">
        <v>600</v>
      </c>
      <c r="N33" s="848"/>
    </row>
    <row r="34" spans="1:15" ht="3.75" customHeight="1" thickBot="1" x14ac:dyDescent="0.25">
      <c r="A34" s="16"/>
      <c r="B34" s="16"/>
      <c r="C34" s="17"/>
      <c r="D34" s="17"/>
      <c r="E34" s="17"/>
      <c r="F34" s="17"/>
      <c r="G34" s="22"/>
      <c r="H34" s="22"/>
      <c r="I34" s="22"/>
      <c r="J34" s="22"/>
      <c r="K34" s="17"/>
      <c r="L34" s="17"/>
      <c r="M34" s="915"/>
      <c r="N34" s="915"/>
    </row>
    <row r="35" spans="1:15" ht="14.25" x14ac:dyDescent="0.2">
      <c r="A35" s="397" t="s">
        <v>2533</v>
      </c>
      <c r="B35" s="9"/>
      <c r="C35" s="20">
        <v>3700</v>
      </c>
      <c r="D35" s="20">
        <v>472</v>
      </c>
      <c r="E35" s="20">
        <v>6622</v>
      </c>
      <c r="F35" s="20">
        <v>2682</v>
      </c>
      <c r="G35" s="980">
        <v>26716</v>
      </c>
      <c r="H35" s="980"/>
      <c r="I35" s="980">
        <v>20894</v>
      </c>
      <c r="J35" s="980"/>
      <c r="K35" s="980">
        <v>37038</v>
      </c>
      <c r="L35" s="980"/>
      <c r="M35" s="909">
        <v>24048</v>
      </c>
      <c r="N35" s="909"/>
      <c r="O35" s="42"/>
    </row>
    <row r="36" spans="1:15" ht="14.25" x14ac:dyDescent="0.2">
      <c r="A36" s="397" t="s">
        <v>2534</v>
      </c>
      <c r="B36" s="9"/>
      <c r="C36" s="20">
        <v>3200</v>
      </c>
      <c r="D36" s="20">
        <v>620</v>
      </c>
      <c r="E36" s="20">
        <v>7617</v>
      </c>
      <c r="F36" s="20">
        <v>2787</v>
      </c>
      <c r="G36" s="909">
        <v>30014</v>
      </c>
      <c r="H36" s="909"/>
      <c r="I36" s="909">
        <v>22690</v>
      </c>
      <c r="J36" s="909"/>
      <c r="K36" s="909">
        <v>40984</v>
      </c>
      <c r="L36" s="909"/>
      <c r="M36" s="909">
        <v>26172</v>
      </c>
      <c r="N36" s="909"/>
      <c r="O36" s="42"/>
    </row>
    <row r="37" spans="1:15" ht="14.25" x14ac:dyDescent="0.2">
      <c r="A37" s="397" t="s">
        <v>2535</v>
      </c>
      <c r="B37" s="9"/>
      <c r="C37" s="20">
        <v>3000</v>
      </c>
      <c r="D37" s="20">
        <v>593</v>
      </c>
      <c r="E37" s="20">
        <v>8671</v>
      </c>
      <c r="F37" s="20">
        <v>3278</v>
      </c>
      <c r="G37" s="909">
        <v>28673</v>
      </c>
      <c r="H37" s="909"/>
      <c r="I37" s="909">
        <v>20009</v>
      </c>
      <c r="J37" s="909"/>
      <c r="K37" s="909">
        <v>40569</v>
      </c>
      <c r="L37" s="909"/>
      <c r="M37" s="909">
        <v>23990</v>
      </c>
      <c r="N37" s="909"/>
      <c r="O37" s="42"/>
    </row>
    <row r="38" spans="1:15" ht="14.25" x14ac:dyDescent="0.2">
      <c r="A38" s="397" t="s">
        <v>1552</v>
      </c>
      <c r="B38" s="9"/>
      <c r="C38" s="20">
        <v>3200</v>
      </c>
      <c r="D38" s="20">
        <v>358</v>
      </c>
      <c r="E38" s="20">
        <v>9849</v>
      </c>
      <c r="F38" s="20">
        <v>3309</v>
      </c>
      <c r="G38" s="909">
        <v>30937</v>
      </c>
      <c r="H38" s="909"/>
      <c r="I38" s="909">
        <v>20047</v>
      </c>
      <c r="J38" s="909"/>
      <c r="K38" s="909">
        <v>44237</v>
      </c>
      <c r="L38" s="909"/>
      <c r="M38" s="909">
        <v>23807</v>
      </c>
      <c r="N38" s="909"/>
      <c r="O38" s="42"/>
    </row>
    <row r="39" spans="1:15" ht="14.25" x14ac:dyDescent="0.2">
      <c r="A39" s="397" t="s">
        <v>1623</v>
      </c>
      <c r="B39" s="9"/>
      <c r="C39" s="20" t="s">
        <v>1070</v>
      </c>
      <c r="D39" s="20">
        <v>649</v>
      </c>
      <c r="E39" s="20">
        <v>12828</v>
      </c>
      <c r="F39" s="20">
        <v>3422</v>
      </c>
      <c r="G39" s="909">
        <v>25714</v>
      </c>
      <c r="H39" s="909"/>
      <c r="I39" s="909">
        <v>17944</v>
      </c>
      <c r="J39" s="909"/>
      <c r="K39" s="909" t="s">
        <v>1070</v>
      </c>
      <c r="L39" s="909"/>
      <c r="M39" s="909">
        <v>22355</v>
      </c>
      <c r="N39" s="909"/>
      <c r="O39" s="42"/>
    </row>
    <row r="40" spans="1:15" ht="14.25" x14ac:dyDescent="0.2">
      <c r="A40" s="397" t="s">
        <v>1646</v>
      </c>
      <c r="B40" s="9"/>
      <c r="C40" s="20">
        <v>3900</v>
      </c>
      <c r="D40" s="20">
        <v>609</v>
      </c>
      <c r="E40" s="20">
        <v>12952</v>
      </c>
      <c r="F40" s="20">
        <v>3672</v>
      </c>
      <c r="G40" s="909">
        <v>28275</v>
      </c>
      <c r="H40" s="909"/>
      <c r="I40" s="909">
        <v>19732</v>
      </c>
      <c r="J40" s="909"/>
      <c r="K40" s="909">
        <v>45288</v>
      </c>
      <c r="L40" s="909"/>
      <c r="M40" s="909">
        <v>24141</v>
      </c>
      <c r="N40" s="909"/>
      <c r="O40" s="42"/>
    </row>
    <row r="41" spans="1:15" ht="14.25" x14ac:dyDescent="0.2">
      <c r="A41" s="397" t="s">
        <v>1745</v>
      </c>
      <c r="B41" s="9"/>
      <c r="C41" s="20">
        <v>3900</v>
      </c>
      <c r="D41" s="20">
        <v>464</v>
      </c>
      <c r="E41" s="20">
        <v>13857</v>
      </c>
      <c r="F41" s="20">
        <v>3928</v>
      </c>
      <c r="G41" s="909">
        <v>28666</v>
      </c>
      <c r="H41" s="909"/>
      <c r="I41" s="909">
        <v>20004</v>
      </c>
      <c r="J41" s="909"/>
      <c r="K41" s="909">
        <v>46712</v>
      </c>
      <c r="L41" s="909"/>
      <c r="M41" s="909">
        <v>24508</v>
      </c>
      <c r="N41" s="909"/>
      <c r="O41" s="42"/>
    </row>
    <row r="42" spans="1:15" ht="14.25" x14ac:dyDescent="0.2">
      <c r="A42" s="397" t="s">
        <v>1855</v>
      </c>
      <c r="B42" s="9"/>
      <c r="C42" s="20">
        <v>4100</v>
      </c>
      <c r="D42" s="20">
        <v>459</v>
      </c>
      <c r="E42" s="20">
        <v>14034</v>
      </c>
      <c r="F42" s="20">
        <v>3987</v>
      </c>
      <c r="G42" s="909">
        <v>29100</v>
      </c>
      <c r="H42" s="909"/>
      <c r="I42" s="909">
        <v>20307</v>
      </c>
      <c r="J42" s="909"/>
      <c r="K42" s="909">
        <v>47685</v>
      </c>
      <c r="L42" s="909"/>
      <c r="M42" s="909">
        <v>24947</v>
      </c>
      <c r="N42" s="909"/>
      <c r="O42" s="42"/>
    </row>
    <row r="43" spans="1:15" ht="14.25" x14ac:dyDescent="0.2">
      <c r="A43" s="397" t="s">
        <v>2523</v>
      </c>
      <c r="B43" s="9"/>
      <c r="C43" s="20">
        <v>4100</v>
      </c>
      <c r="D43" s="20">
        <v>492</v>
      </c>
      <c r="E43" s="20">
        <v>17233</v>
      </c>
      <c r="F43" s="20">
        <v>4886</v>
      </c>
      <c r="G43" s="909">
        <v>31324</v>
      </c>
      <c r="H43" s="909"/>
      <c r="I43" s="909">
        <v>20298</v>
      </c>
      <c r="J43" s="909"/>
      <c r="K43" s="909">
        <v>54399</v>
      </c>
      <c r="L43" s="909"/>
      <c r="M43" s="909">
        <v>26243</v>
      </c>
      <c r="N43" s="909"/>
      <c r="O43" s="42"/>
    </row>
    <row r="44" spans="1:15" ht="14.25" x14ac:dyDescent="0.2">
      <c r="A44" s="397" t="s">
        <v>2524</v>
      </c>
      <c r="B44" s="9"/>
      <c r="C44" s="20">
        <v>4150</v>
      </c>
      <c r="D44" s="20">
        <v>627</v>
      </c>
      <c r="E44" s="20">
        <v>7186</v>
      </c>
      <c r="F44" s="20">
        <v>2037</v>
      </c>
      <c r="G44" s="909">
        <v>19686</v>
      </c>
      <c r="H44" s="909"/>
      <c r="I44" s="909">
        <v>12756</v>
      </c>
      <c r="J44" s="909"/>
      <c r="K44" s="909">
        <v>31022</v>
      </c>
      <c r="L44" s="909"/>
      <c r="M44" s="909">
        <v>15420</v>
      </c>
      <c r="N44" s="909"/>
      <c r="O44" s="42"/>
    </row>
    <row r="45" spans="1:15" ht="14.25" customHeight="1" x14ac:dyDescent="0.2">
      <c r="A45" s="397" t="s">
        <v>2525</v>
      </c>
      <c r="B45" s="9"/>
      <c r="C45" s="20">
        <v>4200</v>
      </c>
      <c r="D45" s="20">
        <v>483</v>
      </c>
      <c r="E45" s="20">
        <v>14974</v>
      </c>
      <c r="F45" s="20">
        <v>4245</v>
      </c>
      <c r="G45" s="909">
        <v>30026</v>
      </c>
      <c r="H45" s="909"/>
      <c r="I45" s="909">
        <v>17025</v>
      </c>
      <c r="J45" s="909"/>
      <c r="K45" s="909">
        <v>49200</v>
      </c>
      <c r="L45" s="909"/>
      <c r="M45" s="909">
        <v>21753</v>
      </c>
      <c r="N45" s="909"/>
      <c r="O45" s="42"/>
    </row>
    <row r="46" spans="1:15" ht="14.25" customHeight="1" x14ac:dyDescent="0.2">
      <c r="A46" s="397" t="s">
        <v>2526</v>
      </c>
      <c r="B46" s="23"/>
      <c r="C46" s="20">
        <v>4350</v>
      </c>
      <c r="D46" s="20">
        <v>566</v>
      </c>
      <c r="E46" s="20">
        <v>14599</v>
      </c>
      <c r="F46" s="20">
        <v>3895</v>
      </c>
      <c r="G46" s="909">
        <v>30759</v>
      </c>
      <c r="H46" s="909"/>
      <c r="I46" s="909">
        <v>17440</v>
      </c>
      <c r="J46" s="909"/>
      <c r="K46" s="909">
        <v>49708</v>
      </c>
      <c r="L46" s="909"/>
      <c r="M46" s="909">
        <v>21901</v>
      </c>
      <c r="N46" s="909"/>
      <c r="O46" s="42"/>
    </row>
    <row r="47" spans="1:15" ht="14.25" customHeight="1" x14ac:dyDescent="0.2">
      <c r="A47" s="397" t="s">
        <v>2527</v>
      </c>
      <c r="B47" s="728" t="s">
        <v>1968</v>
      </c>
      <c r="C47" s="20">
        <v>4300</v>
      </c>
      <c r="D47" s="20">
        <v>380</v>
      </c>
      <c r="E47" s="20">
        <v>17843</v>
      </c>
      <c r="F47" s="20">
        <v>4761</v>
      </c>
      <c r="G47" s="909">
        <v>29126</v>
      </c>
      <c r="H47" s="909"/>
      <c r="I47" s="909">
        <v>15543</v>
      </c>
      <c r="J47" s="909"/>
      <c r="K47" s="909">
        <v>51269</v>
      </c>
      <c r="L47" s="909"/>
      <c r="M47" s="909">
        <v>20684</v>
      </c>
      <c r="N47" s="909"/>
      <c r="O47" s="42"/>
    </row>
    <row r="48" spans="1:15" ht="14.25" customHeight="1" x14ac:dyDescent="0.2">
      <c r="A48" s="397">
        <v>2024</v>
      </c>
      <c r="B48" s="828" t="s">
        <v>2093</v>
      </c>
      <c r="C48" s="20">
        <v>4400</v>
      </c>
      <c r="D48" s="20" t="s">
        <v>1550</v>
      </c>
      <c r="E48" s="20">
        <v>24997</v>
      </c>
      <c r="F48" s="20">
        <v>6129</v>
      </c>
      <c r="G48" s="909">
        <v>29251</v>
      </c>
      <c r="H48" s="909"/>
      <c r="I48" s="909">
        <v>15610</v>
      </c>
      <c r="J48" s="909"/>
      <c r="K48" s="909">
        <v>58648</v>
      </c>
      <c r="L48" s="909"/>
      <c r="M48" s="909" t="s">
        <v>1550</v>
      </c>
      <c r="N48" s="909"/>
      <c r="O48" s="42"/>
    </row>
    <row r="49" spans="1:15" ht="12.75" customHeight="1" x14ac:dyDescent="0.2">
      <c r="A49" s="9"/>
      <c r="B49" s="9"/>
      <c r="C49" s="20"/>
      <c r="D49" s="20"/>
      <c r="E49" s="20"/>
      <c r="F49" s="20"/>
      <c r="G49" s="20"/>
      <c r="H49" s="20"/>
      <c r="I49" s="20"/>
      <c r="J49" s="20"/>
      <c r="K49" s="20"/>
      <c r="L49" s="20"/>
      <c r="M49" s="145"/>
      <c r="N49" s="145"/>
      <c r="O49" s="42"/>
    </row>
    <row r="50" spans="1:15" ht="14.25" x14ac:dyDescent="0.2">
      <c r="A50" s="9" t="s">
        <v>2498</v>
      </c>
      <c r="B50" s="9"/>
      <c r="C50" s="20"/>
      <c r="D50" s="20"/>
      <c r="E50" s="20"/>
      <c r="F50" s="20"/>
      <c r="G50" s="20"/>
      <c r="H50" s="20"/>
      <c r="I50" s="20"/>
      <c r="J50" s="20"/>
      <c r="K50" s="20"/>
      <c r="L50" s="20"/>
      <c r="M50" s="145"/>
      <c r="N50" s="145"/>
      <c r="O50" s="42"/>
    </row>
    <row r="51" spans="1:15" ht="14.25" x14ac:dyDescent="0.2">
      <c r="A51" s="9" t="s">
        <v>2499</v>
      </c>
    </row>
    <row r="52" spans="1:15" ht="14.25" x14ac:dyDescent="0.2">
      <c r="A52" s="9"/>
    </row>
    <row r="53" spans="1:15" ht="15" customHeight="1" x14ac:dyDescent="0.2">
      <c r="A53" s="896" t="s">
        <v>1854</v>
      </c>
      <c r="B53" s="896"/>
      <c r="C53" s="896"/>
      <c r="D53" s="896"/>
      <c r="E53" s="896"/>
      <c r="F53" s="896"/>
      <c r="G53" s="896"/>
      <c r="H53" s="896"/>
      <c r="I53" s="896"/>
      <c r="J53" s="896"/>
      <c r="K53" s="896"/>
      <c r="L53" s="896"/>
      <c r="M53" s="896"/>
      <c r="N53" s="896"/>
    </row>
    <row r="54" spans="1:15" ht="18" customHeight="1" x14ac:dyDescent="0.2">
      <c r="A54" s="880" t="s">
        <v>2428</v>
      </c>
      <c r="B54" s="880"/>
      <c r="C54" s="880"/>
      <c r="D54" s="880"/>
      <c r="E54" s="880"/>
      <c r="F54" s="880"/>
      <c r="G54" s="880"/>
      <c r="H54" s="880"/>
      <c r="I54" s="880"/>
      <c r="J54" s="880"/>
      <c r="K54" s="880"/>
      <c r="L54" s="880"/>
      <c r="M54" s="880"/>
      <c r="N54" s="880"/>
    </row>
    <row r="55" spans="1:15" ht="18" customHeight="1" x14ac:dyDescent="0.2">
      <c r="A55" s="412"/>
      <c r="B55" s="412"/>
      <c r="C55" s="412"/>
      <c r="D55" s="412"/>
      <c r="E55" s="412"/>
      <c r="F55" s="412"/>
      <c r="G55" s="412"/>
      <c r="H55" s="412"/>
      <c r="I55" s="412"/>
      <c r="J55" s="412"/>
      <c r="K55" s="412"/>
      <c r="L55" s="412"/>
      <c r="M55" s="412"/>
      <c r="N55" s="412"/>
    </row>
    <row r="56" spans="1:15" ht="12.75" customHeight="1" x14ac:dyDescent="0.2">
      <c r="A56" s="131"/>
      <c r="B56" s="131"/>
    </row>
    <row r="57" spans="1:15" ht="18" x14ac:dyDescent="0.25">
      <c r="A57" s="837" t="s">
        <v>2094</v>
      </c>
      <c r="B57" s="837"/>
      <c r="C57" s="837"/>
      <c r="D57" s="837"/>
      <c r="E57" s="837"/>
      <c r="F57" s="837"/>
      <c r="G57" s="837"/>
      <c r="H57" s="837"/>
      <c r="I57" s="837"/>
      <c r="J57" s="837"/>
      <c r="K57" s="837"/>
      <c r="L57" s="837"/>
      <c r="M57" s="837"/>
      <c r="N57" s="837"/>
    </row>
    <row r="58" spans="1:15" ht="12.75" customHeight="1" x14ac:dyDescent="0.25">
      <c r="A58" s="43"/>
      <c r="B58" s="43"/>
      <c r="C58" s="43"/>
      <c r="D58" s="2"/>
      <c r="E58" s="2"/>
      <c r="F58" s="2"/>
      <c r="G58" s="2"/>
      <c r="H58" s="2"/>
      <c r="I58" s="2"/>
      <c r="J58" s="2"/>
      <c r="K58" s="2"/>
      <c r="L58" s="2"/>
      <c r="M58" s="2"/>
    </row>
    <row r="59" spans="1:15" ht="18" x14ac:dyDescent="0.25">
      <c r="A59" s="837" t="s">
        <v>2622</v>
      </c>
      <c r="B59" s="837"/>
      <c r="C59" s="837"/>
      <c r="D59" s="837"/>
      <c r="E59" s="837"/>
      <c r="F59" s="837"/>
      <c r="G59" s="837"/>
      <c r="H59" s="837"/>
      <c r="I59" s="837"/>
      <c r="J59" s="837"/>
      <c r="K59" s="837"/>
      <c r="L59" s="837"/>
      <c r="M59" s="837"/>
      <c r="N59" s="837"/>
    </row>
    <row r="60" spans="1:15" ht="18" x14ac:dyDescent="0.25">
      <c r="A60" s="837" t="s">
        <v>381</v>
      </c>
      <c r="B60" s="837"/>
      <c r="C60" s="837"/>
      <c r="D60" s="837"/>
      <c r="E60" s="837"/>
      <c r="F60" s="837"/>
      <c r="G60" s="837"/>
      <c r="H60" s="837"/>
      <c r="I60" s="837"/>
      <c r="J60" s="837"/>
      <c r="K60" s="837"/>
      <c r="L60" s="837"/>
      <c r="M60" s="837"/>
      <c r="N60" s="837"/>
    </row>
    <row r="61" spans="1:15" ht="18" x14ac:dyDescent="0.25">
      <c r="A61" s="837" t="s">
        <v>1178</v>
      </c>
      <c r="B61" s="837"/>
      <c r="C61" s="837"/>
      <c r="D61" s="837"/>
      <c r="E61" s="837"/>
      <c r="F61" s="837"/>
      <c r="G61" s="837"/>
      <c r="H61" s="837"/>
      <c r="I61" s="837"/>
      <c r="J61" s="837"/>
      <c r="K61" s="837"/>
      <c r="L61" s="837"/>
      <c r="M61" s="837"/>
      <c r="N61" s="837"/>
    </row>
    <row r="62" spans="1:15" ht="12.75" customHeight="1" x14ac:dyDescent="0.25">
      <c r="A62" s="14"/>
      <c r="B62" s="14"/>
      <c r="C62" s="14"/>
      <c r="D62" s="14"/>
      <c r="E62" s="14"/>
      <c r="F62" s="14"/>
      <c r="G62" s="14"/>
      <c r="H62" s="14"/>
      <c r="I62" s="14"/>
      <c r="J62" s="14"/>
      <c r="K62" s="14"/>
      <c r="L62" s="14"/>
      <c r="M62" s="14"/>
    </row>
    <row r="63" spans="1:15" ht="12.75" customHeight="1" x14ac:dyDescent="0.25">
      <c r="A63" s="43"/>
      <c r="B63" s="43"/>
      <c r="C63" s="43"/>
      <c r="D63" s="14"/>
      <c r="E63" s="14"/>
      <c r="F63" s="14"/>
      <c r="G63" s="14"/>
      <c r="H63" s="14"/>
      <c r="I63" s="14"/>
      <c r="J63" s="14"/>
      <c r="K63" s="14"/>
      <c r="L63" s="14"/>
      <c r="M63" s="14"/>
    </row>
    <row r="64" spans="1:15" ht="17.25" thickBot="1" x14ac:dyDescent="0.3">
      <c r="A64" s="61" t="s">
        <v>459</v>
      </c>
      <c r="B64" s="61"/>
      <c r="C64" s="61"/>
      <c r="D64" s="62"/>
      <c r="E64" s="62" t="s">
        <v>1855</v>
      </c>
      <c r="F64" s="62" t="s">
        <v>2523</v>
      </c>
      <c r="G64" s="62" t="s">
        <v>2524</v>
      </c>
      <c r="H64" s="732" t="s">
        <v>1968</v>
      </c>
      <c r="I64" s="62" t="s">
        <v>2525</v>
      </c>
      <c r="J64" s="732" t="s">
        <v>1968</v>
      </c>
      <c r="K64" s="62" t="s">
        <v>2526</v>
      </c>
      <c r="L64" s="732" t="s">
        <v>1968</v>
      </c>
      <c r="M64" s="62" t="s">
        <v>2527</v>
      </c>
      <c r="N64" s="732" t="s">
        <v>1970</v>
      </c>
    </row>
    <row r="65" spans="1:16" x14ac:dyDescent="0.2">
      <c r="C65" s="2"/>
      <c r="D65" s="13"/>
      <c r="E65" s="13"/>
      <c r="F65" s="13"/>
      <c r="G65" s="13"/>
      <c r="H65" s="13"/>
      <c r="I65" s="13"/>
      <c r="J65" s="13"/>
      <c r="K65" s="13"/>
      <c r="L65" s="13"/>
      <c r="M65" s="13"/>
    </row>
    <row r="66" spans="1:16" ht="14.25" x14ac:dyDescent="0.2">
      <c r="A66" s="161" t="s">
        <v>460</v>
      </c>
      <c r="B66" s="161"/>
      <c r="C66" s="161"/>
      <c r="D66" s="12"/>
      <c r="E66" s="12">
        <v>59050</v>
      </c>
      <c r="F66" s="12">
        <v>69052</v>
      </c>
      <c r="G66" s="840">
        <v>32335</v>
      </c>
      <c r="H66" s="840"/>
      <c r="I66" s="840">
        <v>50721</v>
      </c>
      <c r="J66" s="840"/>
      <c r="K66" s="840">
        <v>51582</v>
      </c>
      <c r="L66" s="840"/>
      <c r="M66" s="840">
        <v>53425</v>
      </c>
      <c r="N66" s="840"/>
      <c r="O66" s="42"/>
      <c r="P66" s="42"/>
    </row>
    <row r="67" spans="1:16" x14ac:dyDescent="0.2">
      <c r="A67" s="284" t="s">
        <v>532</v>
      </c>
      <c r="B67" s="284"/>
      <c r="C67" s="284"/>
      <c r="D67" s="68"/>
      <c r="E67" s="68">
        <v>4100</v>
      </c>
      <c r="F67" s="68">
        <v>4100</v>
      </c>
      <c r="G67" s="929">
        <v>4150</v>
      </c>
      <c r="H67" s="929"/>
      <c r="I67" s="929">
        <v>4200</v>
      </c>
      <c r="J67" s="929"/>
      <c r="K67" s="929">
        <v>4350</v>
      </c>
      <c r="L67" s="929"/>
      <c r="M67" s="929">
        <v>4300</v>
      </c>
      <c r="N67" s="929"/>
      <c r="O67" s="42"/>
      <c r="P67" s="42"/>
    </row>
    <row r="68" spans="1:16" x14ac:dyDescent="0.2">
      <c r="A68" s="284" t="s">
        <v>533</v>
      </c>
      <c r="B68" s="284"/>
      <c r="C68" s="284"/>
      <c r="D68" s="68"/>
      <c r="E68" s="68">
        <v>43585</v>
      </c>
      <c r="F68" s="68">
        <v>50299</v>
      </c>
      <c r="G68" s="929">
        <v>26872</v>
      </c>
      <c r="H68" s="929"/>
      <c r="I68" s="929">
        <v>45000</v>
      </c>
      <c r="J68" s="929"/>
      <c r="K68" s="929">
        <v>45358</v>
      </c>
      <c r="L68" s="929"/>
      <c r="M68" s="929">
        <v>46969</v>
      </c>
      <c r="N68" s="929"/>
      <c r="O68" s="42"/>
      <c r="P68" s="42"/>
    </row>
    <row r="69" spans="1:16" x14ac:dyDescent="0.2">
      <c r="A69" s="284" t="s">
        <v>1207</v>
      </c>
      <c r="B69" s="284"/>
      <c r="C69" s="284"/>
      <c r="D69" s="68"/>
      <c r="E69" s="68">
        <v>11365</v>
      </c>
      <c r="F69" s="68">
        <v>14653</v>
      </c>
      <c r="G69" s="929">
        <v>1313</v>
      </c>
      <c r="H69" s="929"/>
      <c r="I69" s="929">
        <v>1521</v>
      </c>
      <c r="J69" s="929"/>
      <c r="K69" s="929">
        <v>1874</v>
      </c>
      <c r="L69" s="929"/>
      <c r="M69" s="929">
        <v>2156</v>
      </c>
      <c r="N69" s="929"/>
    </row>
    <row r="70" spans="1:16" ht="14.25" x14ac:dyDescent="0.2">
      <c r="A70" s="161" t="s">
        <v>1859</v>
      </c>
      <c r="B70" s="161"/>
      <c r="C70" s="284"/>
      <c r="D70" s="68"/>
      <c r="E70" s="12">
        <v>125</v>
      </c>
      <c r="F70" s="12">
        <v>268</v>
      </c>
      <c r="G70" s="840">
        <v>1379</v>
      </c>
      <c r="H70" s="840"/>
      <c r="I70" s="840">
        <v>2079</v>
      </c>
      <c r="J70" s="840"/>
      <c r="K70" s="840">
        <v>1856</v>
      </c>
      <c r="L70" s="840"/>
      <c r="M70" s="840">
        <v>1408</v>
      </c>
      <c r="N70" s="840"/>
    </row>
    <row r="71" spans="1:16" ht="14.25" x14ac:dyDescent="0.2">
      <c r="A71" s="161" t="s">
        <v>427</v>
      </c>
      <c r="B71" s="161"/>
      <c r="C71" s="161"/>
      <c r="D71" s="12"/>
      <c r="E71" s="52">
        <v>310</v>
      </c>
      <c r="F71" s="52">
        <v>19953</v>
      </c>
      <c r="G71" s="858">
        <v>3226</v>
      </c>
      <c r="H71" s="858"/>
      <c r="I71" s="858">
        <v>5305</v>
      </c>
      <c r="J71" s="858"/>
      <c r="K71" s="858">
        <v>4584</v>
      </c>
      <c r="L71" s="858"/>
      <c r="M71" s="858">
        <v>1294</v>
      </c>
      <c r="N71" s="858"/>
      <c r="O71" s="42"/>
      <c r="P71" s="42"/>
    </row>
    <row r="72" spans="1:16" ht="15" x14ac:dyDescent="0.25">
      <c r="A72" s="585" t="s">
        <v>428</v>
      </c>
      <c r="B72" s="585"/>
      <c r="C72" s="585"/>
      <c r="D72" s="50"/>
      <c r="E72" s="50">
        <v>59485</v>
      </c>
      <c r="F72" s="50">
        <v>89273</v>
      </c>
      <c r="G72" s="964">
        <v>36940</v>
      </c>
      <c r="H72" s="964"/>
      <c r="I72" s="964">
        <v>58105</v>
      </c>
      <c r="J72" s="964"/>
      <c r="K72" s="964">
        <v>58022</v>
      </c>
      <c r="L72" s="964"/>
      <c r="M72" s="964">
        <v>56127</v>
      </c>
      <c r="N72" s="964"/>
    </row>
    <row r="73" spans="1:16" ht="14.25" x14ac:dyDescent="0.2">
      <c r="A73" s="9" t="s">
        <v>429</v>
      </c>
      <c r="B73" s="9"/>
      <c r="C73" s="9"/>
      <c r="D73" s="12"/>
      <c r="E73" s="52">
        <v>1320</v>
      </c>
      <c r="F73" s="52">
        <v>-118</v>
      </c>
      <c r="G73" s="858">
        <v>574</v>
      </c>
      <c r="H73" s="858"/>
      <c r="I73" s="858">
        <v>-3489</v>
      </c>
      <c r="J73" s="858"/>
      <c r="K73" s="858">
        <v>155</v>
      </c>
      <c r="L73" s="858"/>
      <c r="M73" s="981">
        <v>-1898</v>
      </c>
      <c r="N73" s="981"/>
    </row>
    <row r="74" spans="1:16" ht="14.25" x14ac:dyDescent="0.2">
      <c r="A74" s="9" t="s">
        <v>430</v>
      </c>
      <c r="B74" s="9"/>
      <c r="C74" s="9"/>
      <c r="D74" s="12"/>
      <c r="E74" s="12">
        <v>60805</v>
      </c>
      <c r="F74" s="12">
        <v>89154</v>
      </c>
      <c r="G74" s="856">
        <v>37514</v>
      </c>
      <c r="H74" s="856"/>
      <c r="I74" s="856">
        <v>54616</v>
      </c>
      <c r="J74" s="856"/>
      <c r="K74" s="856">
        <v>58177</v>
      </c>
      <c r="L74" s="856"/>
      <c r="M74" s="856">
        <v>54228</v>
      </c>
      <c r="N74" s="856"/>
    </row>
    <row r="75" spans="1:16" ht="14.25" x14ac:dyDescent="0.2">
      <c r="A75" s="9" t="s">
        <v>431</v>
      </c>
      <c r="B75" s="9"/>
      <c r="C75" s="9"/>
      <c r="D75" s="12"/>
      <c r="E75" s="52">
        <v>32040</v>
      </c>
      <c r="F75" s="52">
        <v>38203</v>
      </c>
      <c r="G75" s="858">
        <v>20319</v>
      </c>
      <c r="H75" s="858"/>
      <c r="I75" s="858">
        <v>32476</v>
      </c>
      <c r="J75" s="858"/>
      <c r="K75" s="858">
        <v>40446</v>
      </c>
      <c r="L75" s="858"/>
      <c r="M75" s="858">
        <v>47270</v>
      </c>
      <c r="N75" s="858"/>
    </row>
    <row r="76" spans="1:16" ht="14.25" x14ac:dyDescent="0.2">
      <c r="A76" s="9" t="s">
        <v>432</v>
      </c>
      <c r="B76" s="9"/>
      <c r="C76" s="9"/>
      <c r="D76" s="12"/>
      <c r="E76" s="12">
        <v>28765</v>
      </c>
      <c r="F76" s="12">
        <v>50951</v>
      </c>
      <c r="G76" s="856">
        <v>17195</v>
      </c>
      <c r="H76" s="856"/>
      <c r="I76" s="856">
        <v>22140</v>
      </c>
      <c r="J76" s="856"/>
      <c r="K76" s="856">
        <v>17731</v>
      </c>
      <c r="L76" s="856"/>
      <c r="M76" s="856">
        <v>6958</v>
      </c>
      <c r="N76" s="856"/>
    </row>
    <row r="77" spans="1:16" ht="14.25" x14ac:dyDescent="0.2">
      <c r="A77" s="9"/>
      <c r="B77" s="9"/>
      <c r="C77" s="9"/>
      <c r="D77" s="12"/>
      <c r="E77" s="63"/>
      <c r="F77" s="63"/>
      <c r="G77" s="63"/>
      <c r="H77" s="63"/>
      <c r="I77" s="63"/>
      <c r="J77" s="63"/>
      <c r="K77" s="63"/>
      <c r="L77" s="63"/>
      <c r="M77" s="63"/>
    </row>
    <row r="78" spans="1:16" ht="14.25" x14ac:dyDescent="0.2">
      <c r="A78" s="9" t="s">
        <v>1143</v>
      </c>
      <c r="B78" s="9"/>
      <c r="C78" s="9"/>
      <c r="D78" s="12"/>
      <c r="E78" s="12">
        <v>9835</v>
      </c>
      <c r="F78" s="12">
        <v>10681</v>
      </c>
      <c r="G78" s="840">
        <v>10704</v>
      </c>
      <c r="H78" s="840"/>
      <c r="I78" s="840">
        <v>10597</v>
      </c>
      <c r="J78" s="840"/>
      <c r="K78" s="840">
        <v>11127</v>
      </c>
      <c r="L78" s="840"/>
      <c r="M78" s="840">
        <v>12017</v>
      </c>
      <c r="N78" s="840"/>
    </row>
    <row r="79" spans="1:16" ht="14.25" x14ac:dyDescent="0.2">
      <c r="A79" s="9" t="s">
        <v>1144</v>
      </c>
      <c r="B79" s="9"/>
      <c r="C79" s="9"/>
      <c r="D79" s="12"/>
      <c r="E79" s="12">
        <v>950</v>
      </c>
      <c r="F79" s="12">
        <v>940</v>
      </c>
      <c r="G79" s="840">
        <v>1138</v>
      </c>
      <c r="H79" s="840"/>
      <c r="I79" s="840">
        <v>1127</v>
      </c>
      <c r="J79" s="840"/>
      <c r="K79" s="840">
        <v>1183</v>
      </c>
      <c r="L79" s="840"/>
      <c r="M79" s="840">
        <v>1278</v>
      </c>
      <c r="N79" s="840"/>
    </row>
    <row r="80" spans="1:16" ht="14.25" x14ac:dyDescent="0.2">
      <c r="A80" s="9" t="s">
        <v>1145</v>
      </c>
      <c r="B80" s="9"/>
      <c r="C80" s="9"/>
      <c r="D80" s="12"/>
      <c r="E80" s="12">
        <v>5440</v>
      </c>
      <c r="F80" s="12">
        <v>6797</v>
      </c>
      <c r="G80" s="840">
        <v>4369</v>
      </c>
      <c r="H80" s="840"/>
      <c r="I80" s="840">
        <v>6523</v>
      </c>
      <c r="J80" s="840"/>
      <c r="K80" s="840">
        <v>6915</v>
      </c>
      <c r="L80" s="840"/>
      <c r="M80" s="840">
        <v>11112</v>
      </c>
      <c r="N80" s="840"/>
    </row>
    <row r="81" spans="1:14" ht="14.25" x14ac:dyDescent="0.2">
      <c r="A81" s="9" t="s">
        <v>1146</v>
      </c>
      <c r="B81" s="9"/>
      <c r="C81" s="9"/>
      <c r="D81" s="12"/>
      <c r="E81" s="12">
        <v>3005</v>
      </c>
      <c r="F81" s="12">
        <v>2721</v>
      </c>
      <c r="G81" s="840">
        <v>587</v>
      </c>
      <c r="H81" s="840"/>
      <c r="I81" s="840">
        <v>1898</v>
      </c>
      <c r="J81" s="840"/>
      <c r="K81" s="840">
        <v>1371</v>
      </c>
      <c r="L81" s="840"/>
      <c r="M81" s="840">
        <v>5147</v>
      </c>
      <c r="N81" s="840"/>
    </row>
    <row r="82" spans="1:14" ht="12.75" customHeight="1" x14ac:dyDescent="0.2">
      <c r="A82" s="9"/>
      <c r="B82" s="9"/>
      <c r="C82" s="9"/>
      <c r="D82" s="59"/>
    </row>
    <row r="83" spans="1:14" ht="14.25" x14ac:dyDescent="0.2">
      <c r="A83" s="9"/>
      <c r="B83" s="9"/>
      <c r="C83" s="9"/>
      <c r="D83" s="59"/>
      <c r="E83" s="42"/>
      <c r="F83" s="42"/>
      <c r="G83" s="42"/>
      <c r="H83" s="42"/>
      <c r="I83" s="42"/>
      <c r="J83" s="42"/>
      <c r="K83" s="42"/>
      <c r="L83" s="42"/>
      <c r="M83" s="42"/>
    </row>
    <row r="84" spans="1:14" ht="12.75" customHeight="1" x14ac:dyDescent="0.2">
      <c r="A84" s="9" t="s">
        <v>1551</v>
      </c>
      <c r="B84" s="9"/>
      <c r="C84" s="9"/>
      <c r="D84" s="59"/>
    </row>
    <row r="85" spans="1:14" ht="12.75" customHeight="1" x14ac:dyDescent="0.2">
      <c r="A85" s="9"/>
      <c r="B85" s="9"/>
      <c r="C85" s="9"/>
      <c r="D85" s="24"/>
    </row>
    <row r="86" spans="1:14" ht="14.25" x14ac:dyDescent="0.2">
      <c r="A86" s="972" t="s">
        <v>1801</v>
      </c>
      <c r="B86" s="972"/>
      <c r="C86" s="838"/>
      <c r="D86" s="838"/>
      <c r="E86" s="838"/>
      <c r="F86" s="838"/>
      <c r="G86" s="838"/>
      <c r="H86" s="838"/>
      <c r="I86" s="838"/>
      <c r="J86" s="838"/>
      <c r="K86" s="838"/>
      <c r="L86" s="838"/>
      <c r="M86" s="838"/>
      <c r="N86" s="838"/>
    </row>
    <row r="91" spans="1:14" x14ac:dyDescent="0.2">
      <c r="E91" s="42"/>
      <c r="F91" s="42"/>
      <c r="G91" s="42"/>
      <c r="H91" s="42"/>
      <c r="I91" s="42"/>
      <c r="J91" s="42"/>
      <c r="K91" s="42"/>
      <c r="L91" s="42"/>
      <c r="M91" s="42"/>
    </row>
  </sheetData>
  <customSheetViews>
    <customSheetView guid="{F67F5823-51D5-4D47-B100-5B47C1E6BCB9}" showPageBreaks="1" fitToPage="1" printArea="1">
      <selection activeCell="J13" sqref="J13"/>
      <pageMargins left="0.75" right="0.75" top="1" bottom="1" header="0.5" footer="0.5"/>
      <printOptions horizontalCentered="1"/>
      <pageSetup scale="54" firstPageNumber="33" orientation="portrait" verticalDpi="300" r:id="rId1"/>
      <headerFooter alignWithMargins="0">
        <oddFooter>&amp;C&amp;P</oddFooter>
      </headerFooter>
    </customSheetView>
    <customSheetView guid="{9014CDA8-C3FC-41E6-A045-DAEFC55B82B1}" showPageBreaks="1" fitToPage="1" printArea="1" topLeftCell="A64">
      <selection activeCell="K79" sqref="K79"/>
      <pageMargins left="0.75" right="0.75" top="1" bottom="1" header="0.5" footer="0.5"/>
      <printOptions horizontalCentered="1"/>
      <pageSetup scale="53" firstPageNumber="33" orientation="portrait" verticalDpi="300" r:id="rId2"/>
      <headerFooter alignWithMargins="0">
        <oddFooter>&amp;C&amp;P</oddFooter>
      </headerFooter>
    </customSheetView>
  </customSheetViews>
  <mergeCells count="204">
    <mergeCell ref="A9:B9"/>
    <mergeCell ref="A86:N86"/>
    <mergeCell ref="I67:J67"/>
    <mergeCell ref="I68:J68"/>
    <mergeCell ref="I69:J69"/>
    <mergeCell ref="K67:L67"/>
    <mergeCell ref="K68:L68"/>
    <mergeCell ref="K69:L69"/>
    <mergeCell ref="M67:N67"/>
    <mergeCell ref="M68:N68"/>
    <mergeCell ref="M69:N69"/>
    <mergeCell ref="I70:J70"/>
    <mergeCell ref="I71:J71"/>
    <mergeCell ref="A10:B10"/>
    <mergeCell ref="A11:B11"/>
    <mergeCell ref="A12:B12"/>
    <mergeCell ref="A13:B13"/>
    <mergeCell ref="A14:B14"/>
    <mergeCell ref="K16:L16"/>
    <mergeCell ref="K17:L17"/>
    <mergeCell ref="K18:L18"/>
    <mergeCell ref="K9:L9"/>
    <mergeCell ref="K10:L10"/>
    <mergeCell ref="K11:L11"/>
    <mergeCell ref="M7:N7"/>
    <mergeCell ref="I9:J9"/>
    <mergeCell ref="I10:J10"/>
    <mergeCell ref="I11:J11"/>
    <mergeCell ref="I12:J12"/>
    <mergeCell ref="I13:J13"/>
    <mergeCell ref="C31:D31"/>
    <mergeCell ref="E31:F31"/>
    <mergeCell ref="A23:M23"/>
    <mergeCell ref="I14:J14"/>
    <mergeCell ref="I15:J15"/>
    <mergeCell ref="I16:J16"/>
    <mergeCell ref="I17:J17"/>
    <mergeCell ref="I18:J18"/>
    <mergeCell ref="I19:J19"/>
    <mergeCell ref="A15:B15"/>
    <mergeCell ref="A16:B16"/>
    <mergeCell ref="A17:B17"/>
    <mergeCell ref="A18:B18"/>
    <mergeCell ref="A19:B19"/>
    <mergeCell ref="A27:N27"/>
    <mergeCell ref="A28:N28"/>
    <mergeCell ref="G31:J31"/>
    <mergeCell ref="A7:B7"/>
    <mergeCell ref="K12:L12"/>
    <mergeCell ref="K13:L13"/>
    <mergeCell ref="I7:J7"/>
    <mergeCell ref="K7:L7"/>
    <mergeCell ref="M33:N33"/>
    <mergeCell ref="M32:N32"/>
    <mergeCell ref="K31:N31"/>
    <mergeCell ref="M45:N45"/>
    <mergeCell ref="M46:N46"/>
    <mergeCell ref="K45:L45"/>
    <mergeCell ref="K46:L46"/>
    <mergeCell ref="I40:J40"/>
    <mergeCell ref="I41:J41"/>
    <mergeCell ref="I42:J42"/>
    <mergeCell ref="I43:J43"/>
    <mergeCell ref="I44:J44"/>
    <mergeCell ref="I32:J32"/>
    <mergeCell ref="I33:J33"/>
    <mergeCell ref="K32:L32"/>
    <mergeCell ref="K33:L33"/>
    <mergeCell ref="I35:J35"/>
    <mergeCell ref="I36:J36"/>
    <mergeCell ref="I37:J37"/>
    <mergeCell ref="I38:J38"/>
    <mergeCell ref="A1:N1"/>
    <mergeCell ref="A3:N3"/>
    <mergeCell ref="A4:N4"/>
    <mergeCell ref="A5:N5"/>
    <mergeCell ref="A25:N25"/>
    <mergeCell ref="K19:L19"/>
    <mergeCell ref="M9:N9"/>
    <mergeCell ref="M10:N10"/>
    <mergeCell ref="M11:N11"/>
    <mergeCell ref="M12:N12"/>
    <mergeCell ref="M13:N13"/>
    <mergeCell ref="M14:N14"/>
    <mergeCell ref="M15:N15"/>
    <mergeCell ref="M16:N16"/>
    <mergeCell ref="M17:N17"/>
    <mergeCell ref="M18:N18"/>
    <mergeCell ref="M19:N19"/>
    <mergeCell ref="K14:L14"/>
    <mergeCell ref="K15:L15"/>
    <mergeCell ref="G7:H7"/>
    <mergeCell ref="G9:H9"/>
    <mergeCell ref="G10:H10"/>
    <mergeCell ref="G11:H11"/>
    <mergeCell ref="G12:H12"/>
    <mergeCell ref="K70:L70"/>
    <mergeCell ref="K71:L71"/>
    <mergeCell ref="M70:N70"/>
    <mergeCell ref="M71:N71"/>
    <mergeCell ref="I72:J72"/>
    <mergeCell ref="K72:L72"/>
    <mergeCell ref="M72:N72"/>
    <mergeCell ref="M35:N35"/>
    <mergeCell ref="I39:J39"/>
    <mergeCell ref="K36:L36"/>
    <mergeCell ref="K37:L37"/>
    <mergeCell ref="K38:L38"/>
    <mergeCell ref="K39:L39"/>
    <mergeCell ref="K40:L40"/>
    <mergeCell ref="K41:L41"/>
    <mergeCell ref="K42:L42"/>
    <mergeCell ref="K43:L43"/>
    <mergeCell ref="K48:L48"/>
    <mergeCell ref="M48:N48"/>
    <mergeCell ref="I66:J66"/>
    <mergeCell ref="K66:L66"/>
    <mergeCell ref="M66:N66"/>
    <mergeCell ref="K47:L47"/>
    <mergeCell ref="M36:N36"/>
    <mergeCell ref="M37:N37"/>
    <mergeCell ref="M38:N38"/>
    <mergeCell ref="M39:N39"/>
    <mergeCell ref="M40:N40"/>
    <mergeCell ref="M41:N41"/>
    <mergeCell ref="M42:N42"/>
    <mergeCell ref="M43:N43"/>
    <mergeCell ref="M44:N44"/>
    <mergeCell ref="A54:N54"/>
    <mergeCell ref="A53:N53"/>
    <mergeCell ref="G42:H42"/>
    <mergeCell ref="G43:H43"/>
    <mergeCell ref="G44:H44"/>
    <mergeCell ref="G45:H45"/>
    <mergeCell ref="G46:H46"/>
    <mergeCell ref="G47:H47"/>
    <mergeCell ref="K44:L44"/>
    <mergeCell ref="I73:J73"/>
    <mergeCell ref="K73:L73"/>
    <mergeCell ref="M73:N73"/>
    <mergeCell ref="I74:J74"/>
    <mergeCell ref="I75:J75"/>
    <mergeCell ref="K74:L74"/>
    <mergeCell ref="K75:L75"/>
    <mergeCell ref="M74:N74"/>
    <mergeCell ref="M75:N75"/>
    <mergeCell ref="K79:L79"/>
    <mergeCell ref="K80:L80"/>
    <mergeCell ref="K81:L81"/>
    <mergeCell ref="I76:J76"/>
    <mergeCell ref="K76:L76"/>
    <mergeCell ref="M76:N76"/>
    <mergeCell ref="I78:J78"/>
    <mergeCell ref="I79:J79"/>
    <mergeCell ref="M78:N78"/>
    <mergeCell ref="M79:N79"/>
    <mergeCell ref="G75:H75"/>
    <mergeCell ref="G76:H76"/>
    <mergeCell ref="G78:H78"/>
    <mergeCell ref="G79:H79"/>
    <mergeCell ref="G80:H80"/>
    <mergeCell ref="G81:H81"/>
    <mergeCell ref="A57:N57"/>
    <mergeCell ref="A59:N59"/>
    <mergeCell ref="A60:N60"/>
    <mergeCell ref="A61:N61"/>
    <mergeCell ref="G66:H66"/>
    <mergeCell ref="G67:H67"/>
    <mergeCell ref="G68:H68"/>
    <mergeCell ref="G69:H69"/>
    <mergeCell ref="G70:H70"/>
    <mergeCell ref="G71:H71"/>
    <mergeCell ref="G72:H72"/>
    <mergeCell ref="G73:H73"/>
    <mergeCell ref="G74:H74"/>
    <mergeCell ref="M80:N80"/>
    <mergeCell ref="M81:N81"/>
    <mergeCell ref="I80:J80"/>
    <mergeCell ref="I81:J81"/>
    <mergeCell ref="K78:L78"/>
    <mergeCell ref="G13:H13"/>
    <mergeCell ref="G14:H14"/>
    <mergeCell ref="G15:H15"/>
    <mergeCell ref="G16:H16"/>
    <mergeCell ref="G48:H48"/>
    <mergeCell ref="M47:N47"/>
    <mergeCell ref="I45:J45"/>
    <mergeCell ref="I46:J46"/>
    <mergeCell ref="I47:J47"/>
    <mergeCell ref="I48:J48"/>
    <mergeCell ref="K35:L35"/>
    <mergeCell ref="G17:H17"/>
    <mergeCell ref="G18:H18"/>
    <mergeCell ref="G19:H19"/>
    <mergeCell ref="G32:H32"/>
    <mergeCell ref="G33:H33"/>
    <mergeCell ref="G35:H35"/>
    <mergeCell ref="G36:H36"/>
    <mergeCell ref="G37:H37"/>
    <mergeCell ref="G38:H38"/>
    <mergeCell ref="G39:H39"/>
    <mergeCell ref="G40:H40"/>
    <mergeCell ref="G41:H41"/>
    <mergeCell ref="M34:N34"/>
  </mergeCells>
  <phoneticPr fontId="0" type="noConversion"/>
  <hyperlinks>
    <hyperlink ref="A86:N86" r:id="rId3" display="Source: Statistics Canada. Table 32-10-0108-01 - Aquaculture economic statistics, value added account (x 1,000)" xr:uid="{00000000-0004-0000-3E00-000000000000}"/>
    <hyperlink ref="A53:M53" r:id="rId4" display="Source: Statistics Canada. Table 32-10-0107-01 Aquaculture, production and value (x 1,000)" xr:uid="{00000000-0004-0000-3E00-000001000000}"/>
  </hyperlinks>
  <printOptions horizontalCentered="1"/>
  <pageMargins left="0.74803149606299202" right="0.74803149606299202" top="0.98425196850393704" bottom="0.98425196850393704" header="0.511811023622047" footer="0.511811023622047"/>
  <pageSetup scale="55" firstPageNumber="29" orientation="portrait" useFirstPageNumber="1" r:id="rId5"/>
  <headerFooter differentFirst="1" alignWithMargins="0"/>
  <legacyDrawingHF r:id="rId6"/>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9">
    <tabColor rgb="FF7030A0"/>
    <pageSetUpPr fitToPage="1"/>
  </sheetPr>
  <dimension ref="A1:N55"/>
  <sheetViews>
    <sheetView zoomScaleNormal="100" workbookViewId="0">
      <selection sqref="A1:L1"/>
    </sheetView>
  </sheetViews>
  <sheetFormatPr defaultRowHeight="12.75" x14ac:dyDescent="0.2"/>
  <cols>
    <col min="1" max="1" width="7" customWidth="1"/>
    <col min="2" max="2" width="2.28515625" customWidth="1"/>
    <col min="3" max="3" width="9.140625" customWidth="1"/>
    <col min="4" max="4" width="13.140625" customWidth="1"/>
    <col min="5" max="5" width="2.28515625" customWidth="1"/>
    <col min="6" max="6" width="17.5703125" customWidth="1"/>
    <col min="7" max="7" width="16.85546875" customWidth="1"/>
    <col min="8" max="8" width="18.140625" customWidth="1"/>
    <col min="9" max="9" width="17.85546875" customWidth="1"/>
    <col min="10" max="10" width="11.28515625" customWidth="1"/>
    <col min="11" max="11" width="10.7109375" customWidth="1"/>
    <col min="12" max="12" width="16.140625" customWidth="1"/>
  </cols>
  <sheetData>
    <row r="1" spans="1:12" ht="18" x14ac:dyDescent="0.25">
      <c r="A1" s="837" t="s">
        <v>2143</v>
      </c>
      <c r="B1" s="837"/>
      <c r="C1" s="837"/>
      <c r="D1" s="837"/>
      <c r="E1" s="837"/>
      <c r="F1" s="837"/>
      <c r="G1" s="837"/>
      <c r="H1" s="837"/>
      <c r="I1" s="837"/>
      <c r="J1" s="837"/>
      <c r="K1" s="837"/>
      <c r="L1" s="837"/>
    </row>
    <row r="2" spans="1:12" ht="18" customHeight="1" x14ac:dyDescent="0.25">
      <c r="A2" s="43"/>
      <c r="B2" s="43"/>
      <c r="C2" s="43"/>
      <c r="D2" s="43"/>
      <c r="E2" s="43"/>
      <c r="F2" s="43"/>
      <c r="G2" s="43"/>
      <c r="H2" s="43"/>
      <c r="I2" s="43"/>
      <c r="J2" s="14"/>
    </row>
    <row r="3" spans="1:12" ht="18" x14ac:dyDescent="0.25">
      <c r="A3" s="837" t="s">
        <v>1592</v>
      </c>
      <c r="B3" s="837"/>
      <c r="C3" s="837"/>
      <c r="D3" s="837"/>
      <c r="E3" s="837"/>
      <c r="F3" s="837"/>
      <c r="G3" s="837"/>
      <c r="H3" s="837"/>
      <c r="I3" s="837"/>
      <c r="J3" s="837"/>
      <c r="K3" s="837"/>
      <c r="L3" s="837"/>
    </row>
    <row r="4" spans="1:12" ht="18" x14ac:dyDescent="0.25">
      <c r="A4" s="837" t="s">
        <v>2623</v>
      </c>
      <c r="B4" s="837"/>
      <c r="C4" s="837"/>
      <c r="D4" s="837"/>
      <c r="E4" s="837"/>
      <c r="F4" s="837"/>
      <c r="G4" s="837"/>
      <c r="H4" s="837"/>
      <c r="I4" s="837"/>
      <c r="J4" s="837"/>
      <c r="K4" s="837"/>
      <c r="L4" s="837"/>
    </row>
    <row r="5" spans="1:12" ht="18" x14ac:dyDescent="0.25">
      <c r="A5" s="837" t="s">
        <v>381</v>
      </c>
      <c r="B5" s="837"/>
      <c r="C5" s="837"/>
      <c r="D5" s="837"/>
      <c r="E5" s="837"/>
      <c r="F5" s="837"/>
      <c r="G5" s="837"/>
      <c r="H5" s="837"/>
      <c r="I5" s="837"/>
      <c r="J5" s="837"/>
      <c r="K5" s="837"/>
      <c r="L5" s="837"/>
    </row>
    <row r="6" spans="1:12" ht="12.75" customHeight="1" x14ac:dyDescent="0.25">
      <c r="A6" s="14"/>
      <c r="B6" s="14"/>
      <c r="C6" s="14"/>
      <c r="D6" s="14"/>
      <c r="E6" s="14"/>
      <c r="F6" s="14"/>
      <c r="G6" s="14"/>
      <c r="H6" s="14"/>
      <c r="I6" s="14"/>
      <c r="J6" s="25"/>
    </row>
    <row r="7" spans="1:12" ht="12.75" customHeight="1" x14ac:dyDescent="0.25">
      <c r="A7" s="14"/>
      <c r="B7" s="14"/>
      <c r="C7" s="14"/>
      <c r="D7" s="14"/>
      <c r="E7" s="14"/>
      <c r="F7" s="14"/>
      <c r="G7" s="14"/>
      <c r="H7" s="14"/>
      <c r="I7" s="14"/>
      <c r="J7" s="14"/>
    </row>
    <row r="8" spans="1:12" ht="15.75" x14ac:dyDescent="0.25">
      <c r="A8" s="26"/>
      <c r="B8" s="26"/>
      <c r="C8" s="973" t="s">
        <v>865</v>
      </c>
      <c r="D8" s="848"/>
      <c r="E8" s="848"/>
      <c r="F8" s="974"/>
      <c r="G8" s="973" t="s">
        <v>1093</v>
      </c>
      <c r="H8" s="848"/>
      <c r="I8" s="974"/>
      <c r="J8" s="973" t="s">
        <v>315</v>
      </c>
      <c r="K8" s="848"/>
      <c r="L8" s="848"/>
    </row>
    <row r="9" spans="1:12" ht="15.75" x14ac:dyDescent="0.25">
      <c r="A9" s="26"/>
      <c r="B9" s="26"/>
      <c r="C9" s="973" t="s">
        <v>866</v>
      </c>
      <c r="D9" s="848"/>
      <c r="E9" s="848"/>
      <c r="F9" s="974"/>
      <c r="G9" s="973" t="s">
        <v>1013</v>
      </c>
      <c r="H9" s="848"/>
      <c r="I9" s="974"/>
      <c r="J9" s="973" t="s">
        <v>1013</v>
      </c>
      <c r="K9" s="848"/>
      <c r="L9" s="848"/>
    </row>
    <row r="10" spans="1:12" ht="15.75" x14ac:dyDescent="0.25">
      <c r="A10" s="10" t="s">
        <v>537</v>
      </c>
      <c r="B10" s="10"/>
      <c r="C10" s="500" t="s">
        <v>1589</v>
      </c>
      <c r="D10" s="985" t="s">
        <v>1590</v>
      </c>
      <c r="E10" s="985"/>
      <c r="F10" s="501" t="s">
        <v>1591</v>
      </c>
      <c r="G10" s="500" t="s">
        <v>1589</v>
      </c>
      <c r="H10" s="3" t="s">
        <v>1590</v>
      </c>
      <c r="I10" s="501" t="s">
        <v>1591</v>
      </c>
      <c r="J10" s="500" t="s">
        <v>1589</v>
      </c>
      <c r="K10" s="3" t="s">
        <v>1590</v>
      </c>
      <c r="L10" s="3" t="s">
        <v>1591</v>
      </c>
    </row>
    <row r="11" spans="1:12" ht="3.75" customHeight="1" thickBot="1" x14ac:dyDescent="0.25">
      <c r="A11" s="16"/>
      <c r="B11" s="16"/>
      <c r="C11" s="502"/>
      <c r="D11" s="498"/>
      <c r="E11" s="498"/>
      <c r="F11" s="503"/>
      <c r="G11" s="502"/>
      <c r="H11" s="498"/>
      <c r="I11" s="503"/>
      <c r="J11" s="506"/>
      <c r="K11" s="499"/>
      <c r="L11" s="499"/>
    </row>
    <row r="12" spans="1:12" ht="4.5" customHeight="1" x14ac:dyDescent="0.2">
      <c r="A12" s="2"/>
      <c r="B12" s="2"/>
      <c r="C12" s="504"/>
      <c r="D12" s="13"/>
      <c r="E12" s="13"/>
      <c r="F12" s="505"/>
      <c r="G12" s="504"/>
      <c r="H12" s="13"/>
      <c r="I12" s="505"/>
      <c r="J12" s="507"/>
    </row>
    <row r="13" spans="1:12" ht="14.25" x14ac:dyDescent="0.2">
      <c r="A13" s="397" t="s">
        <v>2523</v>
      </c>
      <c r="B13" s="9"/>
      <c r="C13" s="508">
        <v>139.5</v>
      </c>
      <c r="D13" s="986">
        <v>112.5</v>
      </c>
      <c r="E13" s="986"/>
      <c r="F13" s="111">
        <v>19.399999999999999</v>
      </c>
      <c r="G13" s="508">
        <v>32.1</v>
      </c>
      <c r="H13" s="111">
        <v>27.7</v>
      </c>
      <c r="I13" s="327">
        <v>13.7</v>
      </c>
      <c r="J13" s="508">
        <v>171.6</v>
      </c>
      <c r="K13" s="111">
        <v>140.19999999999999</v>
      </c>
      <c r="L13" s="111">
        <v>18.3</v>
      </c>
    </row>
    <row r="14" spans="1:12" ht="14.25" x14ac:dyDescent="0.2">
      <c r="A14" s="397" t="s">
        <v>2524</v>
      </c>
      <c r="B14" s="9"/>
      <c r="C14" s="508">
        <v>69.3</v>
      </c>
      <c r="D14" s="986">
        <v>63.6</v>
      </c>
      <c r="E14" s="986"/>
      <c r="F14" s="111">
        <v>8.1999999999999993</v>
      </c>
      <c r="G14" s="508">
        <v>22.5</v>
      </c>
      <c r="H14" s="111">
        <v>21.9</v>
      </c>
      <c r="I14" s="327">
        <v>2.6</v>
      </c>
      <c r="J14" s="508">
        <v>91.8</v>
      </c>
      <c r="K14" s="111">
        <v>85.5</v>
      </c>
      <c r="L14" s="111">
        <v>6.9</v>
      </c>
    </row>
    <row r="15" spans="1:12" ht="16.5" x14ac:dyDescent="0.2">
      <c r="A15" s="397" t="s">
        <v>2525</v>
      </c>
      <c r="B15" s="723"/>
      <c r="C15" s="508">
        <v>95.4</v>
      </c>
      <c r="D15" s="986">
        <v>79.3</v>
      </c>
      <c r="E15" s="986"/>
      <c r="F15" s="111">
        <v>17</v>
      </c>
      <c r="G15" s="508">
        <v>28.1</v>
      </c>
      <c r="H15" s="111">
        <v>26.4</v>
      </c>
      <c r="I15" s="327">
        <v>6.1</v>
      </c>
      <c r="J15" s="508">
        <v>123.6</v>
      </c>
      <c r="K15" s="111">
        <v>105.7</v>
      </c>
      <c r="L15" s="111">
        <v>14.5</v>
      </c>
    </row>
    <row r="16" spans="1:12" ht="16.5" x14ac:dyDescent="0.2">
      <c r="A16" s="397" t="s">
        <v>2526</v>
      </c>
      <c r="B16" s="723"/>
      <c r="C16" s="508">
        <v>172.4</v>
      </c>
      <c r="D16" s="986">
        <v>131.1</v>
      </c>
      <c r="E16" s="986"/>
      <c r="F16" s="111">
        <v>24</v>
      </c>
      <c r="G16" s="508">
        <v>41.4</v>
      </c>
      <c r="H16" s="111">
        <v>34.5</v>
      </c>
      <c r="I16" s="327">
        <v>16.8</v>
      </c>
      <c r="J16" s="508">
        <v>213.8</v>
      </c>
      <c r="K16" s="111">
        <v>165.6</v>
      </c>
      <c r="L16" s="111">
        <v>22.6</v>
      </c>
    </row>
    <row r="17" spans="1:12" ht="16.5" x14ac:dyDescent="0.2">
      <c r="A17" s="397" t="s">
        <v>2527</v>
      </c>
      <c r="B17" s="723" t="s">
        <v>1970</v>
      </c>
      <c r="C17" s="508">
        <v>188.3</v>
      </c>
      <c r="D17" s="986">
        <v>143.19999999999999</v>
      </c>
      <c r="E17" s="986"/>
      <c r="F17" s="111">
        <v>23.9</v>
      </c>
      <c r="G17" s="508">
        <v>45.9</v>
      </c>
      <c r="H17" s="111">
        <v>40</v>
      </c>
      <c r="I17" s="327">
        <v>12.9</v>
      </c>
      <c r="J17" s="508">
        <v>234.2</v>
      </c>
      <c r="K17" s="111">
        <v>183.2</v>
      </c>
      <c r="L17" s="111">
        <v>21.8</v>
      </c>
    </row>
    <row r="18" spans="1:12" ht="14.25" x14ac:dyDescent="0.2">
      <c r="A18" s="9"/>
      <c r="B18" s="9"/>
      <c r="C18" s="111"/>
      <c r="D18" s="111"/>
      <c r="E18" s="111"/>
      <c r="F18" s="111"/>
      <c r="G18" s="111"/>
      <c r="H18" s="111"/>
      <c r="I18" s="111"/>
      <c r="J18" s="111"/>
      <c r="K18" s="111"/>
      <c r="L18" s="111"/>
    </row>
    <row r="19" spans="1:12" ht="12" customHeight="1" x14ac:dyDescent="0.2">
      <c r="A19" s="9"/>
      <c r="B19" s="9"/>
      <c r="C19" s="13"/>
      <c r="D19" s="13"/>
      <c r="E19" s="13"/>
      <c r="F19" s="13"/>
      <c r="G19" s="13"/>
      <c r="I19" s="124"/>
    </row>
    <row r="20" spans="1:12" ht="14.25" x14ac:dyDescent="0.2">
      <c r="A20" s="9" t="s">
        <v>913</v>
      </c>
      <c r="B20" s="9"/>
      <c r="C20" s="13"/>
      <c r="D20" s="13"/>
      <c r="E20" s="13"/>
      <c r="F20" s="13"/>
      <c r="G20" s="13"/>
    </row>
    <row r="21" spans="1:12" ht="14.25" x14ac:dyDescent="0.2">
      <c r="A21" s="131" t="s">
        <v>1196</v>
      </c>
      <c r="B21" s="131"/>
      <c r="C21" s="13"/>
      <c r="D21" s="13"/>
      <c r="E21" s="13"/>
      <c r="F21" s="13"/>
      <c r="G21" s="13"/>
    </row>
    <row r="22" spans="1:12" ht="14.25" x14ac:dyDescent="0.2">
      <c r="A22" s="131"/>
      <c r="B22" s="131"/>
      <c r="C22" s="13"/>
      <c r="D22" s="13"/>
      <c r="E22" s="13"/>
      <c r="F22" s="13"/>
      <c r="G22" s="13"/>
      <c r="K22" s="314"/>
    </row>
    <row r="23" spans="1:12" ht="18" customHeight="1" x14ac:dyDescent="0.2">
      <c r="A23" s="9" t="s">
        <v>352</v>
      </c>
      <c r="B23" s="9"/>
      <c r="C23" s="13"/>
      <c r="D23" s="13"/>
      <c r="E23" s="13"/>
      <c r="F23" s="13"/>
      <c r="G23" s="13"/>
    </row>
    <row r="24" spans="1:12" ht="18" customHeight="1" x14ac:dyDescent="0.2">
      <c r="A24" s="892" t="s">
        <v>1827</v>
      </c>
      <c r="B24" s="892"/>
      <c r="C24" s="892"/>
      <c r="D24" s="892"/>
      <c r="E24" s="892"/>
      <c r="F24" s="892"/>
      <c r="G24" s="892"/>
      <c r="H24" s="892"/>
      <c r="I24" s="892"/>
      <c r="J24" s="892"/>
      <c r="K24" s="892"/>
      <c r="L24" s="892"/>
    </row>
    <row r="25" spans="1:12" ht="18" customHeight="1" x14ac:dyDescent="0.2">
      <c r="A25" s="482"/>
      <c r="B25" s="482"/>
      <c r="C25" s="482"/>
      <c r="D25" s="482"/>
      <c r="E25" s="482"/>
      <c r="F25" s="482"/>
      <c r="G25" s="482"/>
      <c r="H25" s="482"/>
      <c r="I25" s="482"/>
      <c r="J25" s="482"/>
      <c r="K25" s="482"/>
      <c r="L25" s="482"/>
    </row>
    <row r="26" spans="1:12" ht="18" x14ac:dyDescent="0.25">
      <c r="D26" s="837" t="s">
        <v>499</v>
      </c>
      <c r="E26" s="837"/>
      <c r="F26" s="837"/>
      <c r="G26" s="837"/>
      <c r="H26" s="837"/>
      <c r="I26" s="837"/>
      <c r="J26" s="837"/>
      <c r="K26" s="25"/>
    </row>
    <row r="27" spans="1:12" ht="18" customHeight="1" x14ac:dyDescent="0.25">
      <c r="D27" s="837" t="s">
        <v>1802</v>
      </c>
      <c r="E27" s="837"/>
      <c r="F27" s="837"/>
      <c r="G27" s="837"/>
      <c r="H27" s="837"/>
      <c r="I27" s="837"/>
      <c r="J27" s="837"/>
      <c r="K27" s="25"/>
    </row>
    <row r="28" spans="1:12" ht="18" x14ac:dyDescent="0.25">
      <c r="D28" s="837" t="s">
        <v>1803</v>
      </c>
      <c r="E28" s="837"/>
      <c r="F28" s="837"/>
      <c r="G28" s="837"/>
      <c r="H28" s="837"/>
      <c r="I28" s="837"/>
      <c r="J28" s="837"/>
      <c r="K28" s="25"/>
    </row>
    <row r="29" spans="1:12" ht="18" x14ac:dyDescent="0.25">
      <c r="D29" s="837" t="s">
        <v>2624</v>
      </c>
      <c r="E29" s="837"/>
      <c r="F29" s="837"/>
      <c r="G29" s="837"/>
      <c r="H29" s="837"/>
      <c r="I29" s="837"/>
      <c r="J29" s="837"/>
      <c r="K29" s="25"/>
    </row>
    <row r="30" spans="1:12" ht="12.75" customHeight="1" x14ac:dyDescent="0.25">
      <c r="D30" s="1"/>
      <c r="E30" s="1"/>
      <c r="F30" s="25"/>
      <c r="G30" s="25"/>
      <c r="H30" s="25"/>
      <c r="I30" s="25"/>
      <c r="J30" s="25"/>
    </row>
    <row r="31" spans="1:12" ht="12.75" customHeight="1" x14ac:dyDescent="0.25">
      <c r="D31" s="15"/>
      <c r="E31" s="15"/>
      <c r="F31" s="15"/>
      <c r="G31" s="15"/>
      <c r="H31" s="15"/>
      <c r="I31" s="15"/>
      <c r="J31" s="15"/>
    </row>
    <row r="32" spans="1:12" ht="15.75" x14ac:dyDescent="0.25">
      <c r="D32" s="10"/>
      <c r="E32" s="10"/>
      <c r="F32" s="973" t="s">
        <v>633</v>
      </c>
      <c r="G32" s="974"/>
      <c r="H32" s="575" t="s">
        <v>709</v>
      </c>
      <c r="I32" s="575" t="s">
        <v>1804</v>
      </c>
      <c r="J32" s="582"/>
    </row>
    <row r="33" spans="1:14" ht="15.75" x14ac:dyDescent="0.25">
      <c r="F33" s="483" t="s">
        <v>909</v>
      </c>
      <c r="G33" s="576" t="s">
        <v>910</v>
      </c>
      <c r="H33" s="575" t="s">
        <v>710</v>
      </c>
      <c r="I33" s="575" t="s">
        <v>1805</v>
      </c>
      <c r="J33" s="575" t="s">
        <v>315</v>
      </c>
    </row>
    <row r="34" spans="1:14" ht="15.75" x14ac:dyDescent="0.25">
      <c r="D34" s="32" t="s">
        <v>537</v>
      </c>
      <c r="E34" s="15"/>
      <c r="F34" s="483" t="s">
        <v>145</v>
      </c>
      <c r="G34" s="576" t="s">
        <v>145</v>
      </c>
      <c r="H34" s="575" t="s">
        <v>145</v>
      </c>
      <c r="I34" s="575" t="s">
        <v>145</v>
      </c>
      <c r="J34" s="575" t="s">
        <v>145</v>
      </c>
    </row>
    <row r="35" spans="1:14" ht="3.75" customHeight="1" thickBot="1" x14ac:dyDescent="0.3">
      <c r="D35" s="17"/>
      <c r="E35" s="74"/>
      <c r="F35" s="511"/>
      <c r="G35" s="581"/>
      <c r="H35" s="509"/>
      <c r="I35" s="509"/>
      <c r="J35" s="509"/>
    </row>
    <row r="36" spans="1:14" ht="4.5" customHeight="1" x14ac:dyDescent="0.25">
      <c r="D36" s="13"/>
      <c r="E36" s="1"/>
      <c r="F36" s="483"/>
      <c r="G36" s="576"/>
      <c r="H36" s="575"/>
      <c r="I36" s="575"/>
      <c r="J36" s="575"/>
    </row>
    <row r="37" spans="1:14" ht="14.25" x14ac:dyDescent="0.2">
      <c r="D37" s="397" t="s">
        <v>1855</v>
      </c>
      <c r="E37" s="19"/>
      <c r="F37" s="512">
        <v>136700</v>
      </c>
      <c r="G37" s="578">
        <v>142800</v>
      </c>
      <c r="H37" s="510">
        <v>2000</v>
      </c>
      <c r="I37" s="510">
        <v>9600</v>
      </c>
      <c r="J37" s="510">
        <v>291100</v>
      </c>
      <c r="L37" s="42"/>
      <c r="M37" s="42"/>
      <c r="N37" s="42"/>
    </row>
    <row r="38" spans="1:14" ht="14.25" x14ac:dyDescent="0.2">
      <c r="D38" s="397" t="s">
        <v>2523</v>
      </c>
      <c r="E38" s="19"/>
      <c r="F38" s="512">
        <v>150900</v>
      </c>
      <c r="G38" s="578">
        <v>149500</v>
      </c>
      <c r="H38" s="510">
        <v>1300</v>
      </c>
      <c r="I38" s="510">
        <v>7600</v>
      </c>
      <c r="J38" s="510">
        <v>309400</v>
      </c>
      <c r="L38" s="42"/>
      <c r="M38" s="42"/>
      <c r="N38" s="42"/>
    </row>
    <row r="39" spans="1:14" ht="14.25" x14ac:dyDescent="0.2">
      <c r="D39" s="397" t="s">
        <v>2524</v>
      </c>
      <c r="E39" s="19"/>
      <c r="F39" s="512">
        <v>105400</v>
      </c>
      <c r="G39" s="578">
        <v>142600</v>
      </c>
      <c r="H39" s="510">
        <v>600</v>
      </c>
      <c r="I39" s="510">
        <v>5700</v>
      </c>
      <c r="J39" s="510">
        <v>254300</v>
      </c>
      <c r="L39" s="42"/>
      <c r="M39" s="42"/>
      <c r="N39" s="42"/>
    </row>
    <row r="40" spans="1:14" ht="16.5" x14ac:dyDescent="0.2">
      <c r="D40" s="397" t="s">
        <v>2525</v>
      </c>
      <c r="E40" s="733"/>
      <c r="F40" s="512">
        <v>142600</v>
      </c>
      <c r="G40" s="578">
        <v>175200</v>
      </c>
      <c r="H40" s="510">
        <v>700</v>
      </c>
      <c r="I40" s="510">
        <v>5600</v>
      </c>
      <c r="J40" s="510">
        <v>324100</v>
      </c>
      <c r="L40" s="42"/>
      <c r="M40" s="42"/>
      <c r="N40" s="42"/>
    </row>
    <row r="41" spans="1:14" ht="16.5" x14ac:dyDescent="0.2">
      <c r="D41" s="397" t="s">
        <v>2526</v>
      </c>
      <c r="E41" s="733"/>
      <c r="F41" s="512">
        <v>168900</v>
      </c>
      <c r="G41" s="578">
        <v>208500</v>
      </c>
      <c r="H41" s="510">
        <v>800</v>
      </c>
      <c r="I41" s="510">
        <v>7900</v>
      </c>
      <c r="J41" s="510">
        <v>386100</v>
      </c>
      <c r="L41" s="42"/>
      <c r="M41" s="42"/>
      <c r="N41" s="42"/>
    </row>
    <row r="42" spans="1:14" ht="16.5" x14ac:dyDescent="0.2">
      <c r="D42" s="397" t="s">
        <v>2527</v>
      </c>
      <c r="E42" s="733" t="s">
        <v>1970</v>
      </c>
      <c r="F42" s="512">
        <v>193700</v>
      </c>
      <c r="G42" s="578">
        <v>229700</v>
      </c>
      <c r="H42" s="510">
        <v>500</v>
      </c>
      <c r="I42" s="510">
        <v>9500</v>
      </c>
      <c r="J42" s="510">
        <v>433300</v>
      </c>
      <c r="L42" s="42"/>
      <c r="M42" s="42"/>
      <c r="N42" s="42"/>
    </row>
    <row r="43" spans="1:14" x14ac:dyDescent="0.2">
      <c r="J43" s="42"/>
      <c r="K43" s="42"/>
      <c r="L43" s="42"/>
      <c r="M43" s="42"/>
      <c r="N43" s="42"/>
    </row>
    <row r="44" spans="1:14" ht="14.25" x14ac:dyDescent="0.2">
      <c r="C44" s="9" t="s">
        <v>352</v>
      </c>
      <c r="D44" s="2"/>
      <c r="E44" s="2"/>
      <c r="F44" s="124"/>
      <c r="G44" s="124"/>
      <c r="H44" s="124"/>
      <c r="I44" s="124"/>
      <c r="J44" s="1"/>
      <c r="K44" s="1"/>
    </row>
    <row r="45" spans="1:14" ht="29.25" customHeight="1" x14ac:dyDescent="0.2">
      <c r="C45" s="896" t="s">
        <v>1806</v>
      </c>
      <c r="D45" s="892"/>
      <c r="E45" s="892"/>
      <c r="F45" s="892"/>
      <c r="G45" s="892"/>
      <c r="H45" s="892"/>
      <c r="I45" s="892"/>
      <c r="J45" s="892"/>
      <c r="K45" s="892"/>
      <c r="L45" s="482"/>
    </row>
    <row r="46" spans="1:14" ht="14.25" x14ac:dyDescent="0.2">
      <c r="A46" s="131" t="s">
        <v>914</v>
      </c>
      <c r="B46" s="131"/>
      <c r="D46" s="1"/>
      <c r="E46" s="1"/>
      <c r="F46" s="1"/>
      <c r="G46" s="1"/>
      <c r="H46" s="1"/>
      <c r="I46" s="1"/>
      <c r="J46" s="1"/>
    </row>
    <row r="55" spans="4:5" x14ac:dyDescent="0.2">
      <c r="D55" s="314"/>
      <c r="E55" s="314"/>
    </row>
  </sheetData>
  <customSheetViews>
    <customSheetView guid="{F67F5823-51D5-4D47-B100-5B47C1E6BCB9}" showPageBreaks="1" fitToPage="1" printArea="1" topLeftCell="A31">
      <selection activeCell="F17" sqref="F17"/>
      <pageMargins left="0.75" right="0.75" top="1" bottom="1" header="0.5" footer="0.5"/>
      <printOptions horizontalCentered="1"/>
      <pageSetup scale="66" firstPageNumber="33" orientation="portrait" verticalDpi="300" r:id="rId1"/>
      <headerFooter alignWithMargins="0">
        <oddFooter>&amp;C&amp;P</oddFooter>
      </headerFooter>
    </customSheetView>
    <customSheetView guid="{9014CDA8-C3FC-41E6-A045-DAEFC55B82B1}" showPageBreaks="1" fitToPage="1" printArea="1" topLeftCell="A29">
      <selection activeCell="A32" sqref="A32:G32"/>
      <pageMargins left="0.75" right="0.75" top="1" bottom="1" header="0.5" footer="0.5"/>
      <printOptions horizontalCentered="1"/>
      <pageSetup scale="67" firstPageNumber="33" orientation="portrait" verticalDpi="300" r:id="rId2"/>
      <headerFooter alignWithMargins="0">
        <oddFooter>&amp;C&amp;P</oddFooter>
      </headerFooter>
    </customSheetView>
  </customSheetViews>
  <mergeCells count="23">
    <mergeCell ref="A1:L1"/>
    <mergeCell ref="A3:L3"/>
    <mergeCell ref="A4:L4"/>
    <mergeCell ref="A5:L5"/>
    <mergeCell ref="C8:F8"/>
    <mergeCell ref="G8:I8"/>
    <mergeCell ref="J8:L8"/>
    <mergeCell ref="D29:J29"/>
    <mergeCell ref="F32:G32"/>
    <mergeCell ref="C9:F9"/>
    <mergeCell ref="G9:I9"/>
    <mergeCell ref="C45:K45"/>
    <mergeCell ref="A24:L24"/>
    <mergeCell ref="J9:L9"/>
    <mergeCell ref="D26:J26"/>
    <mergeCell ref="D27:J27"/>
    <mergeCell ref="D28:J28"/>
    <mergeCell ref="D10:E10"/>
    <mergeCell ref="D13:E13"/>
    <mergeCell ref="D14:E14"/>
    <mergeCell ref="D15:E15"/>
    <mergeCell ref="D16:E16"/>
    <mergeCell ref="D17:E17"/>
  </mergeCells>
  <phoneticPr fontId="0" type="noConversion"/>
  <hyperlinks>
    <hyperlink ref="A24:L24" r:id="rId3" display="Source: Statistics Canada. Table 33-10-0102-01 Accommodation services, summary statistics" xr:uid="{00000000-0004-0000-3F00-000000000000}"/>
    <hyperlink ref="C45:L45" r:id="rId4" display="Source: Statistics Canada. Table 355-0006 - Monthly survey of food services and drinking places, by North American Industry Classification System (NAICS), monthly" xr:uid="{00000000-0004-0000-3F00-000001000000}"/>
    <hyperlink ref="C45:K45" r:id="rId5" display="Source: Statistics Canada. Table 21-10-0171-01 Food services and drinking places, summary statistics" xr:uid="{00000000-0004-0000-3F00-000002000000}"/>
  </hyperlinks>
  <printOptions horizontalCentered="1"/>
  <pageMargins left="0.74803149606299202" right="0.74803149606299202" top="0.98425196850393704" bottom="0.98425196850393704" header="0.511811023622047" footer="0.511811023622047"/>
  <pageSetup scale="64" firstPageNumber="29" orientation="portrait" useFirstPageNumber="1" r:id="rId6"/>
  <headerFooter differentFirst="1" alignWithMargins="0"/>
  <legacyDrawingHF r:id="rId7"/>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7" tint="-0.249977111117893"/>
    <pageSetUpPr fitToPage="1"/>
  </sheetPr>
  <dimension ref="A3:F51"/>
  <sheetViews>
    <sheetView zoomScaleNormal="100" workbookViewId="0">
      <selection activeCell="A3" sqref="A3:F3"/>
    </sheetView>
  </sheetViews>
  <sheetFormatPr defaultRowHeight="12.75" x14ac:dyDescent="0.2"/>
  <cols>
    <col min="1" max="1" width="35.42578125" customWidth="1"/>
    <col min="2" max="5" width="12" customWidth="1"/>
    <col min="6" max="6" width="13.5703125" customWidth="1"/>
  </cols>
  <sheetData>
    <row r="3" spans="1:6" ht="18" x14ac:dyDescent="0.25">
      <c r="A3" s="837" t="s">
        <v>2108</v>
      </c>
      <c r="B3" s="837"/>
      <c r="C3" s="837"/>
      <c r="D3" s="837"/>
      <c r="E3" s="837"/>
      <c r="F3" s="837"/>
    </row>
    <row r="4" spans="1:6" ht="18" x14ac:dyDescent="0.25">
      <c r="A4" s="837" t="s">
        <v>1604</v>
      </c>
      <c r="B4" s="837"/>
      <c r="C4" s="837"/>
      <c r="D4" s="837"/>
      <c r="E4" s="837"/>
      <c r="F4" s="837"/>
    </row>
    <row r="5" spans="1:6" ht="18" x14ac:dyDescent="0.25">
      <c r="A5" s="837" t="s">
        <v>1605</v>
      </c>
      <c r="B5" s="837"/>
      <c r="C5" s="837"/>
      <c r="D5" s="837"/>
      <c r="E5" s="837"/>
      <c r="F5" s="837"/>
    </row>
    <row r="6" spans="1:6" ht="18" x14ac:dyDescent="0.25">
      <c r="A6" s="837" t="s">
        <v>2429</v>
      </c>
      <c r="B6" s="837"/>
      <c r="C6" s="837"/>
      <c r="D6" s="837"/>
      <c r="E6" s="837"/>
      <c r="F6" s="837"/>
    </row>
    <row r="7" spans="1:6" ht="18" x14ac:dyDescent="0.25">
      <c r="A7" s="14"/>
      <c r="B7" s="14"/>
      <c r="C7" s="14"/>
      <c r="D7" s="14"/>
      <c r="E7" s="14"/>
      <c r="F7" s="14"/>
    </row>
    <row r="9" spans="1:6" ht="15.75" x14ac:dyDescent="0.25">
      <c r="A9" s="26" t="s">
        <v>1594</v>
      </c>
      <c r="B9" s="256">
        <v>2020</v>
      </c>
      <c r="C9" s="256">
        <v>2021</v>
      </c>
      <c r="D9" s="256">
        <v>2022</v>
      </c>
      <c r="E9" s="256">
        <v>2023</v>
      </c>
      <c r="F9" s="256">
        <v>2024</v>
      </c>
    </row>
    <row r="10" spans="1:6" ht="7.5" customHeight="1" thickBot="1" x14ac:dyDescent="0.3">
      <c r="A10" s="72"/>
      <c r="B10" s="567"/>
      <c r="C10" s="568"/>
      <c r="D10" s="568"/>
      <c r="E10" s="568"/>
      <c r="F10" s="568"/>
    </row>
    <row r="11" spans="1:6" ht="15" customHeight="1" x14ac:dyDescent="0.2">
      <c r="B11" s="569"/>
      <c r="C11" s="577"/>
      <c r="D11" s="577"/>
      <c r="E11" s="577"/>
      <c r="F11" s="577"/>
    </row>
    <row r="12" spans="1:6" ht="15" customHeight="1" x14ac:dyDescent="0.2">
      <c r="A12" s="513" t="s">
        <v>1597</v>
      </c>
      <c r="B12" s="569"/>
      <c r="C12" s="577"/>
      <c r="D12" s="577"/>
      <c r="E12" s="577"/>
      <c r="F12" s="577"/>
    </row>
    <row r="13" spans="1:6" ht="15" x14ac:dyDescent="0.2">
      <c r="A13" s="514" t="s">
        <v>1595</v>
      </c>
      <c r="B13" s="570">
        <f t="shared" ref="B13:D13" si="0">ROUND(B14/(B15/100),0)</f>
        <v>821660</v>
      </c>
      <c r="C13" s="570">
        <f t="shared" si="0"/>
        <v>838495</v>
      </c>
      <c r="D13" s="570">
        <f t="shared" si="0"/>
        <v>883708</v>
      </c>
      <c r="E13" s="570">
        <f>ROUND(E14/(E15/100),0)</f>
        <v>871024</v>
      </c>
      <c r="F13" s="570">
        <v>881908</v>
      </c>
    </row>
    <row r="14" spans="1:6" ht="15" x14ac:dyDescent="0.2">
      <c r="A14" s="514" t="s">
        <v>1596</v>
      </c>
      <c r="B14" s="570">
        <v>166797</v>
      </c>
      <c r="C14" s="570">
        <v>270834</v>
      </c>
      <c r="D14" s="570">
        <v>450691</v>
      </c>
      <c r="E14" s="570">
        <v>435512</v>
      </c>
      <c r="F14" s="570">
        <v>427258</v>
      </c>
    </row>
    <row r="15" spans="1:6" ht="15" x14ac:dyDescent="0.2">
      <c r="A15" s="514" t="s">
        <v>1603</v>
      </c>
      <c r="B15" s="571">
        <v>20.3</v>
      </c>
      <c r="C15" s="571">
        <v>32.299999999999997</v>
      </c>
      <c r="D15" s="571">
        <v>51</v>
      </c>
      <c r="E15" s="571">
        <v>50</v>
      </c>
      <c r="F15" s="571">
        <v>48.4</v>
      </c>
    </row>
    <row r="16" spans="1:6" ht="7.5" customHeight="1" x14ac:dyDescent="0.2">
      <c r="A16" s="196"/>
      <c r="B16" s="571"/>
      <c r="C16" s="571"/>
      <c r="D16" s="571"/>
      <c r="E16" s="571"/>
      <c r="F16" s="571"/>
    </row>
    <row r="17" spans="1:6" ht="15" customHeight="1" x14ac:dyDescent="0.2">
      <c r="A17" s="196" t="s">
        <v>1598</v>
      </c>
      <c r="B17" s="571"/>
      <c r="C17" s="571"/>
      <c r="D17" s="571"/>
      <c r="E17" s="571"/>
      <c r="F17" s="571"/>
    </row>
    <row r="18" spans="1:6" ht="15" x14ac:dyDescent="0.2">
      <c r="A18" s="514" t="s">
        <v>1595</v>
      </c>
      <c r="B18" s="570">
        <f t="shared" ref="B18:D18" si="1">ROUND(B19/(B20/100),0)</f>
        <v>42854</v>
      </c>
      <c r="C18" s="570">
        <f t="shared" si="1"/>
        <v>49884</v>
      </c>
      <c r="D18" s="570">
        <f t="shared" si="1"/>
        <v>51584</v>
      </c>
      <c r="E18" s="570">
        <f>ROUND(E19/(E20/100),0)</f>
        <v>55880</v>
      </c>
      <c r="F18" s="570">
        <v>60283</v>
      </c>
    </row>
    <row r="19" spans="1:6" ht="15" x14ac:dyDescent="0.2">
      <c r="A19" s="514" t="s">
        <v>1596</v>
      </c>
      <c r="B19" s="570">
        <v>10242</v>
      </c>
      <c r="C19" s="570">
        <v>16412</v>
      </c>
      <c r="D19" s="570">
        <v>28371</v>
      </c>
      <c r="E19" s="570">
        <v>27940</v>
      </c>
      <c r="F19" s="570">
        <v>30326</v>
      </c>
    </row>
    <row r="20" spans="1:6" ht="15" x14ac:dyDescent="0.2">
      <c r="A20" s="514" t="s">
        <v>1603</v>
      </c>
      <c r="B20" s="571">
        <v>23.9</v>
      </c>
      <c r="C20" s="571">
        <v>32.9</v>
      </c>
      <c r="D20" s="571">
        <v>55</v>
      </c>
      <c r="E20" s="571">
        <v>50</v>
      </c>
      <c r="F20" s="571">
        <v>50.3</v>
      </c>
    </row>
    <row r="21" spans="1:6" ht="7.5" customHeight="1" x14ac:dyDescent="0.2">
      <c r="A21" s="196"/>
      <c r="B21" s="571"/>
      <c r="C21" s="571"/>
      <c r="D21" s="571"/>
      <c r="E21" s="571"/>
      <c r="F21" s="571"/>
    </row>
    <row r="22" spans="1:6" ht="15" customHeight="1" x14ac:dyDescent="0.2">
      <c r="A22" s="196" t="s">
        <v>1599</v>
      </c>
      <c r="B22" s="571"/>
      <c r="C22" s="571"/>
      <c r="D22" s="571"/>
      <c r="E22" s="571"/>
      <c r="F22" s="571"/>
    </row>
    <row r="23" spans="1:6" ht="15" x14ac:dyDescent="0.2">
      <c r="A23" s="514" t="s">
        <v>1595</v>
      </c>
      <c r="B23" s="570">
        <f t="shared" ref="B23:D23" si="2">ROUND(B24/(B25/100),0)</f>
        <v>302078</v>
      </c>
      <c r="C23" s="570">
        <f t="shared" si="2"/>
        <v>339935</v>
      </c>
      <c r="D23" s="570">
        <f t="shared" si="2"/>
        <v>411538</v>
      </c>
      <c r="E23" s="570">
        <f>ROUND(E24/(E25/100),0)</f>
        <v>404141</v>
      </c>
      <c r="F23" s="570">
        <v>446436</v>
      </c>
    </row>
    <row r="24" spans="1:6" ht="15" x14ac:dyDescent="0.2">
      <c r="A24" s="514" t="s">
        <v>1596</v>
      </c>
      <c r="B24" s="570">
        <v>65853</v>
      </c>
      <c r="C24" s="570">
        <v>115918</v>
      </c>
      <c r="D24" s="570">
        <v>197538</v>
      </c>
      <c r="E24" s="570">
        <v>185905</v>
      </c>
      <c r="F24" s="570">
        <v>194931</v>
      </c>
    </row>
    <row r="25" spans="1:6" ht="15" x14ac:dyDescent="0.2">
      <c r="A25" s="514" t="s">
        <v>1603</v>
      </c>
      <c r="B25" s="571">
        <v>21.8</v>
      </c>
      <c r="C25" s="571">
        <v>34.1</v>
      </c>
      <c r="D25" s="571">
        <v>48</v>
      </c>
      <c r="E25" s="571">
        <v>46</v>
      </c>
      <c r="F25" s="571">
        <v>43.7</v>
      </c>
    </row>
    <row r="26" spans="1:6" ht="7.5" customHeight="1" x14ac:dyDescent="0.2">
      <c r="A26" s="196"/>
      <c r="B26" s="571"/>
      <c r="C26" s="571"/>
      <c r="D26" s="571"/>
      <c r="E26" s="571"/>
      <c r="F26" s="571"/>
    </row>
    <row r="27" spans="1:6" ht="15" customHeight="1" x14ac:dyDescent="0.2">
      <c r="A27" s="196" t="s">
        <v>1600</v>
      </c>
      <c r="B27" s="571"/>
      <c r="C27" s="571"/>
      <c r="D27" s="571"/>
      <c r="E27" s="571"/>
      <c r="F27" s="571"/>
    </row>
    <row r="28" spans="1:6" ht="15" x14ac:dyDescent="0.2">
      <c r="A28" s="514" t="s">
        <v>1595</v>
      </c>
      <c r="B28" s="570">
        <f t="shared" ref="B28:D28" si="3">ROUND(B29/(B30/100),0)</f>
        <v>112966</v>
      </c>
      <c r="C28" s="570">
        <f t="shared" si="3"/>
        <v>96057</v>
      </c>
      <c r="D28" s="570">
        <f t="shared" si="3"/>
        <v>97046</v>
      </c>
      <c r="E28" s="570">
        <f>ROUND(E29/(E30/100),0)</f>
        <v>92478</v>
      </c>
      <c r="F28" s="570">
        <v>103438</v>
      </c>
    </row>
    <row r="29" spans="1:6" ht="15" x14ac:dyDescent="0.2">
      <c r="A29" s="514" t="s">
        <v>1596</v>
      </c>
      <c r="B29" s="570">
        <v>6665</v>
      </c>
      <c r="C29" s="570">
        <v>15273</v>
      </c>
      <c r="D29" s="570">
        <v>35907</v>
      </c>
      <c r="E29" s="570">
        <v>33292</v>
      </c>
      <c r="F29" s="570">
        <v>34890</v>
      </c>
    </row>
    <row r="30" spans="1:6" ht="15" x14ac:dyDescent="0.2">
      <c r="A30" s="514" t="s">
        <v>1603</v>
      </c>
      <c r="B30" s="571">
        <v>5.9</v>
      </c>
      <c r="C30" s="571">
        <v>15.9</v>
      </c>
      <c r="D30" s="571">
        <v>37</v>
      </c>
      <c r="E30" s="571">
        <v>36</v>
      </c>
      <c r="F30" s="571">
        <v>33.700000000000003</v>
      </c>
    </row>
    <row r="31" spans="1:6" ht="7.5" customHeight="1" x14ac:dyDescent="0.2">
      <c r="A31" s="196"/>
      <c r="B31" s="571"/>
      <c r="C31" s="571"/>
      <c r="D31" s="571"/>
      <c r="E31" s="571"/>
      <c r="F31" s="571"/>
    </row>
    <row r="32" spans="1:6" ht="15" customHeight="1" x14ac:dyDescent="0.2">
      <c r="A32" s="196" t="s">
        <v>1093</v>
      </c>
      <c r="B32" s="571"/>
      <c r="C32" s="571"/>
      <c r="D32" s="571"/>
      <c r="E32" s="571"/>
      <c r="F32" s="571"/>
    </row>
    <row r="33" spans="1:6" ht="15" x14ac:dyDescent="0.2">
      <c r="A33" s="514" t="s">
        <v>1595</v>
      </c>
      <c r="B33" s="570">
        <f t="shared" ref="B33:D33" si="4">ROUND(B34/(B35/100),0)</f>
        <v>6528</v>
      </c>
      <c r="C33" s="570">
        <f t="shared" si="4"/>
        <v>11321</v>
      </c>
      <c r="D33" s="570">
        <f t="shared" si="4"/>
        <v>8671</v>
      </c>
      <c r="E33" s="570">
        <f>ROUND(E34/(E35/100),0)</f>
        <v>5344</v>
      </c>
      <c r="F33" s="570">
        <v>6672</v>
      </c>
    </row>
    <row r="34" spans="1:6" ht="15" x14ac:dyDescent="0.2">
      <c r="A34" s="514" t="s">
        <v>1596</v>
      </c>
      <c r="B34" s="570">
        <v>705</v>
      </c>
      <c r="C34" s="570">
        <v>1800</v>
      </c>
      <c r="D34" s="570">
        <v>2081</v>
      </c>
      <c r="E34" s="570">
        <v>1336</v>
      </c>
      <c r="F34" s="570">
        <v>1601</v>
      </c>
    </row>
    <row r="35" spans="1:6" ht="15" x14ac:dyDescent="0.2">
      <c r="A35" s="514" t="s">
        <v>1603</v>
      </c>
      <c r="B35" s="571">
        <v>10.8</v>
      </c>
      <c r="C35" s="571">
        <v>15.9</v>
      </c>
      <c r="D35" s="571">
        <v>24</v>
      </c>
      <c r="E35" s="571">
        <v>25</v>
      </c>
      <c r="F35" s="571">
        <v>24</v>
      </c>
    </row>
    <row r="36" spans="1:6" ht="7.5" customHeight="1" x14ac:dyDescent="0.2">
      <c r="A36" s="196"/>
      <c r="B36" s="571"/>
      <c r="C36" s="571"/>
      <c r="D36" s="571"/>
      <c r="E36" s="571"/>
      <c r="F36" s="571"/>
    </row>
    <row r="37" spans="1:6" ht="15" customHeight="1" x14ac:dyDescent="0.2">
      <c r="A37" s="196" t="s">
        <v>1593</v>
      </c>
      <c r="B37" s="571"/>
      <c r="C37" s="571"/>
      <c r="D37" s="571"/>
      <c r="E37" s="571"/>
      <c r="F37" s="571"/>
    </row>
    <row r="38" spans="1:6" ht="15" x14ac:dyDescent="0.2">
      <c r="A38" s="514" t="s">
        <v>1595</v>
      </c>
      <c r="B38" s="570">
        <f>SUM(B33,B28,B23,B18,B13)</f>
        <v>1286086</v>
      </c>
      <c r="C38" s="570">
        <f t="shared" ref="C38:E38" si="5">SUM(C33,C28,C23,C18,C13)</f>
        <v>1335692</v>
      </c>
      <c r="D38" s="570">
        <f t="shared" si="5"/>
        <v>1452547</v>
      </c>
      <c r="E38" s="570">
        <f t="shared" si="5"/>
        <v>1428867</v>
      </c>
      <c r="F38" s="570">
        <v>1498737</v>
      </c>
    </row>
    <row r="39" spans="1:6" ht="15" x14ac:dyDescent="0.2">
      <c r="A39" s="514" t="s">
        <v>1596</v>
      </c>
      <c r="B39" s="570">
        <f>SUM(B34,B29,B24,B19,B14)</f>
        <v>250262</v>
      </c>
      <c r="C39" s="570">
        <f t="shared" ref="C39:E39" si="6">SUM(C34,C29,C24,C19,C14)</f>
        <v>420237</v>
      </c>
      <c r="D39" s="570">
        <f t="shared" si="6"/>
        <v>714588</v>
      </c>
      <c r="E39" s="570">
        <f t="shared" si="6"/>
        <v>683985</v>
      </c>
      <c r="F39" s="570">
        <v>689006</v>
      </c>
    </row>
    <row r="40" spans="1:6" ht="15.75" thickBot="1" x14ac:dyDescent="0.25">
      <c r="A40" s="515" t="s">
        <v>1603</v>
      </c>
      <c r="B40" s="572">
        <f>(B39/B38)*100</f>
        <v>19.459196352343465</v>
      </c>
      <c r="C40" s="572">
        <f t="shared" ref="C40:E40" si="7">(C39/C38)*100</f>
        <v>31.462118512351651</v>
      </c>
      <c r="D40" s="572">
        <f t="shared" si="7"/>
        <v>49.195516565040585</v>
      </c>
      <c r="E40" s="572">
        <f t="shared" si="7"/>
        <v>47.869045894404451</v>
      </c>
      <c r="F40" s="572">
        <v>46</v>
      </c>
    </row>
    <row r="41" spans="1:6" ht="7.5" customHeight="1" x14ac:dyDescent="0.2">
      <c r="A41" s="514"/>
      <c r="B41" s="573"/>
      <c r="C41" s="573"/>
      <c r="D41" s="573"/>
      <c r="E41" s="573"/>
      <c r="F41" s="573"/>
    </row>
    <row r="42" spans="1:6" ht="15.75" x14ac:dyDescent="0.25">
      <c r="A42" s="26" t="s">
        <v>1602</v>
      </c>
      <c r="B42" s="570"/>
      <c r="C42" s="570"/>
      <c r="D42" s="570"/>
      <c r="E42" s="570"/>
      <c r="F42" s="570"/>
    </row>
    <row r="43" spans="1:6" ht="15" x14ac:dyDescent="0.2">
      <c r="A43" s="196" t="s">
        <v>1601</v>
      </c>
      <c r="B43" s="570"/>
      <c r="C43" s="570"/>
      <c r="D43" s="570"/>
      <c r="E43" s="570"/>
      <c r="F43" s="570"/>
    </row>
    <row r="44" spans="1:6" ht="15" x14ac:dyDescent="0.2">
      <c r="A44" s="514" t="s">
        <v>1595</v>
      </c>
      <c r="B44" s="570">
        <v>586033</v>
      </c>
      <c r="C44" s="570">
        <v>680685</v>
      </c>
      <c r="D44" s="570">
        <v>683125</v>
      </c>
      <c r="E44" s="570">
        <v>633031</v>
      </c>
      <c r="F44" s="570">
        <v>690469</v>
      </c>
    </row>
    <row r="45" spans="1:6" ht="15" x14ac:dyDescent="0.2">
      <c r="A45" s="514" t="s">
        <v>1596</v>
      </c>
      <c r="B45" s="570">
        <v>211111</v>
      </c>
      <c r="C45" s="570">
        <v>266929</v>
      </c>
      <c r="D45" s="570">
        <v>355799</v>
      </c>
      <c r="E45" s="570">
        <v>331069</v>
      </c>
      <c r="F45" s="570">
        <v>362835</v>
      </c>
    </row>
    <row r="46" spans="1:6" ht="15" x14ac:dyDescent="0.2">
      <c r="A46" s="514" t="s">
        <v>1603</v>
      </c>
      <c r="B46" s="571">
        <v>36</v>
      </c>
      <c r="C46" s="571">
        <v>39.200000000000003</v>
      </c>
      <c r="D46" s="571">
        <v>52.1</v>
      </c>
      <c r="E46" s="571">
        <v>52.3</v>
      </c>
      <c r="F46" s="571">
        <v>52.5</v>
      </c>
    </row>
    <row r="51" spans="1:6" ht="14.25" x14ac:dyDescent="0.2">
      <c r="A51" s="839" t="s">
        <v>2359</v>
      </c>
      <c r="B51" s="839"/>
      <c r="C51" s="839"/>
      <c r="D51" s="839"/>
      <c r="E51" s="839"/>
      <c r="F51" s="839"/>
    </row>
  </sheetData>
  <mergeCells count="5">
    <mergeCell ref="A3:F3"/>
    <mergeCell ref="A4:F4"/>
    <mergeCell ref="A5:F5"/>
    <mergeCell ref="A6:F6"/>
    <mergeCell ref="A51:F51"/>
  </mergeCells>
  <printOptions horizontalCentered="1"/>
  <pageMargins left="0.74803149606299202" right="0.74803149606299202" top="0.98425196850393704" bottom="0.98425196850393704" header="0.511811023622047" footer="0.511811023622047"/>
  <pageSetup scale="94" firstPageNumber="29" orientation="portrait" useFirstPageNumber="1" r:id="rId1"/>
  <headerFooter differentFirst="1" alignWithMargins="0"/>
  <legacyDrawingHF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8">
    <tabColor theme="7"/>
    <pageSetUpPr fitToPage="1"/>
  </sheetPr>
  <dimension ref="A1:BD70"/>
  <sheetViews>
    <sheetView zoomScaleNormal="100" workbookViewId="0">
      <selection sqref="A1:K1"/>
    </sheetView>
  </sheetViews>
  <sheetFormatPr defaultColWidth="9.140625" defaultRowHeight="12.75" x14ac:dyDescent="0.2"/>
  <cols>
    <col min="1" max="1" width="16.140625" style="1" customWidth="1"/>
    <col min="2" max="2" width="12.7109375" style="1" customWidth="1"/>
    <col min="3" max="11" width="11.140625" style="1" customWidth="1"/>
    <col min="12" max="16384" width="9.140625" style="1"/>
  </cols>
  <sheetData>
    <row r="1" spans="1:12" s="14" customFormat="1" ht="18" x14ac:dyDescent="0.25">
      <c r="A1" s="837" t="s">
        <v>452</v>
      </c>
      <c r="B1" s="837"/>
      <c r="C1" s="837"/>
      <c r="D1" s="837"/>
      <c r="E1" s="837"/>
      <c r="F1" s="837"/>
      <c r="G1" s="837"/>
      <c r="H1" s="837"/>
      <c r="I1" s="837"/>
      <c r="J1" s="837"/>
      <c r="K1" s="837"/>
    </row>
    <row r="2" spans="1:12" s="14" customFormat="1" ht="18" x14ac:dyDescent="0.25">
      <c r="C2" s="43"/>
    </row>
    <row r="3" spans="1:12" s="14" customFormat="1" ht="18" x14ac:dyDescent="0.25">
      <c r="A3" s="837" t="s">
        <v>2100</v>
      </c>
      <c r="B3" s="837"/>
      <c r="C3" s="837"/>
      <c r="D3" s="837"/>
      <c r="E3" s="837"/>
      <c r="F3" s="837"/>
      <c r="G3" s="837"/>
      <c r="H3" s="837"/>
      <c r="I3" s="837"/>
      <c r="J3" s="837"/>
      <c r="K3" s="837"/>
    </row>
    <row r="4" spans="1:12" s="14" customFormat="1" ht="18" x14ac:dyDescent="0.25">
      <c r="A4" s="837" t="s">
        <v>2625</v>
      </c>
      <c r="B4" s="837"/>
      <c r="C4" s="837"/>
      <c r="D4" s="837"/>
      <c r="E4" s="837"/>
      <c r="F4" s="837"/>
      <c r="G4" s="837"/>
      <c r="H4" s="837"/>
      <c r="I4" s="837"/>
      <c r="J4" s="837"/>
      <c r="K4" s="837"/>
    </row>
    <row r="5" spans="1:12" s="14" customFormat="1" ht="18" x14ac:dyDescent="0.25">
      <c r="A5" s="837" t="s">
        <v>211</v>
      </c>
      <c r="B5" s="837"/>
      <c r="C5" s="837"/>
      <c r="D5" s="837"/>
      <c r="E5" s="837"/>
      <c r="F5" s="837"/>
      <c r="G5" s="837"/>
      <c r="H5" s="837"/>
      <c r="I5" s="837"/>
      <c r="J5" s="837"/>
      <c r="K5" s="837"/>
    </row>
    <row r="6" spans="1:12" s="14" customFormat="1" ht="12.75" customHeight="1" x14ac:dyDescent="0.25">
      <c r="A6" s="353"/>
      <c r="B6" s="353"/>
    </row>
    <row r="7" spans="1:12" x14ac:dyDescent="0.2">
      <c r="A7" s="354"/>
      <c r="B7" s="354"/>
    </row>
    <row r="8" spans="1:12" s="15" customFormat="1" ht="15.75" x14ac:dyDescent="0.25">
      <c r="C8" s="908" t="s">
        <v>2101</v>
      </c>
      <c r="D8" s="908"/>
      <c r="E8" s="988"/>
      <c r="F8" s="987" t="s">
        <v>2102</v>
      </c>
      <c r="G8" s="908"/>
      <c r="H8" s="988"/>
      <c r="I8" s="987" t="s">
        <v>2521</v>
      </c>
      <c r="J8" s="908"/>
      <c r="K8" s="908"/>
    </row>
    <row r="9" spans="1:12" s="29" customFormat="1" ht="15" x14ac:dyDescent="0.25">
      <c r="C9" s="29" t="s">
        <v>1552</v>
      </c>
      <c r="D9" s="29" t="s">
        <v>1745</v>
      </c>
      <c r="E9" s="547" t="s">
        <v>2523</v>
      </c>
      <c r="F9" s="833" t="s">
        <v>1552</v>
      </c>
      <c r="G9" s="29" t="s">
        <v>1745</v>
      </c>
      <c r="H9" s="547" t="s">
        <v>2523</v>
      </c>
      <c r="I9" s="833" t="s">
        <v>1552</v>
      </c>
      <c r="J9" s="29" t="s">
        <v>1745</v>
      </c>
      <c r="K9" s="29" t="s">
        <v>2523</v>
      </c>
    </row>
    <row r="10" spans="1:12" s="15" customFormat="1" ht="4.5" customHeight="1" thickBot="1" x14ac:dyDescent="0.3">
      <c r="A10" s="450"/>
      <c r="B10" s="450"/>
      <c r="C10" s="450"/>
      <c r="D10" s="450"/>
      <c r="E10" s="451"/>
      <c r="F10" s="450"/>
      <c r="G10" s="450"/>
      <c r="H10" s="451"/>
      <c r="I10" s="834"/>
      <c r="J10" s="450"/>
      <c r="K10" s="450"/>
    </row>
    <row r="11" spans="1:12" s="15" customFormat="1" ht="4.5" customHeight="1" thickTop="1" x14ac:dyDescent="0.25">
      <c r="A11" s="452"/>
      <c r="B11" s="452"/>
      <c r="C11" s="452"/>
      <c r="D11" s="452"/>
      <c r="E11" s="453"/>
      <c r="F11" s="452"/>
      <c r="G11" s="452"/>
      <c r="H11" s="453"/>
      <c r="I11" s="835"/>
      <c r="J11" s="452"/>
      <c r="K11" s="452"/>
    </row>
    <row r="12" spans="1:12" s="140" customFormat="1" ht="14.25" customHeight="1" x14ac:dyDescent="0.25">
      <c r="A12" s="989" t="s">
        <v>2103</v>
      </c>
      <c r="B12" s="989"/>
      <c r="C12" s="271">
        <v>312.39999999999998</v>
      </c>
      <c r="D12" s="271">
        <v>410.4</v>
      </c>
      <c r="E12" s="737">
        <v>433.8</v>
      </c>
      <c r="F12" s="271">
        <v>94.6</v>
      </c>
      <c r="G12" s="271">
        <v>173</v>
      </c>
      <c r="H12" s="737">
        <v>122.4</v>
      </c>
      <c r="I12" s="836">
        <v>407</v>
      </c>
      <c r="J12" s="271">
        <v>583.4</v>
      </c>
      <c r="K12" s="271">
        <v>556.20000000000005</v>
      </c>
      <c r="L12" s="141"/>
    </row>
    <row r="13" spans="1:12" s="140" customFormat="1" ht="15" x14ac:dyDescent="0.25">
      <c r="A13" s="58"/>
      <c r="B13" s="12" t="s">
        <v>2104</v>
      </c>
      <c r="C13" s="271">
        <v>74.2</v>
      </c>
      <c r="D13" s="271">
        <v>72.599999999999994</v>
      </c>
      <c r="E13" s="737">
        <v>74</v>
      </c>
      <c r="F13" s="271">
        <v>23.3</v>
      </c>
      <c r="G13" s="271">
        <v>25.9</v>
      </c>
      <c r="H13" s="737">
        <v>17.100000000000001</v>
      </c>
      <c r="I13" s="836">
        <v>97.5</v>
      </c>
      <c r="J13" s="271">
        <v>98.5</v>
      </c>
      <c r="K13" s="271">
        <v>91.1</v>
      </c>
      <c r="L13" s="141"/>
    </row>
    <row r="14" spans="1:12" s="140" customFormat="1" ht="14.25" x14ac:dyDescent="0.2">
      <c r="A14" s="182"/>
      <c r="B14" s="12" t="s">
        <v>2105</v>
      </c>
      <c r="C14" s="271">
        <v>169.8</v>
      </c>
      <c r="D14" s="271">
        <v>193.1</v>
      </c>
      <c r="E14" s="737">
        <v>238.9</v>
      </c>
      <c r="F14" s="271">
        <v>46.7</v>
      </c>
      <c r="G14" s="271">
        <v>60.2</v>
      </c>
      <c r="H14" s="737">
        <v>59.4</v>
      </c>
      <c r="I14" s="836">
        <v>216.5</v>
      </c>
      <c r="J14" s="271">
        <v>253.3</v>
      </c>
      <c r="K14" s="271">
        <v>298.3</v>
      </c>
      <c r="L14" s="141"/>
    </row>
    <row r="15" spans="1:12" s="140" customFormat="1" ht="14.25" x14ac:dyDescent="0.2">
      <c r="A15" s="182"/>
      <c r="B15" s="12" t="s">
        <v>2106</v>
      </c>
      <c r="C15" s="271">
        <v>68.5</v>
      </c>
      <c r="D15" s="33">
        <v>144.69999999999999</v>
      </c>
      <c r="E15" s="737">
        <v>120.5</v>
      </c>
      <c r="F15" s="271">
        <v>24.5</v>
      </c>
      <c r="G15" s="33">
        <v>86.8</v>
      </c>
      <c r="H15" s="737">
        <v>45.9</v>
      </c>
      <c r="I15" s="836">
        <v>93</v>
      </c>
      <c r="J15" s="271">
        <v>231.5</v>
      </c>
      <c r="K15" s="271">
        <v>166.4</v>
      </c>
      <c r="L15" s="141"/>
    </row>
    <row r="16" spans="1:12" ht="14.25" x14ac:dyDescent="0.2">
      <c r="C16" s="397"/>
      <c r="D16" s="180"/>
      <c r="E16" s="199"/>
      <c r="F16" s="199"/>
      <c r="G16" s="199"/>
      <c r="H16" s="199"/>
      <c r="I16" s="199"/>
    </row>
    <row r="17" spans="1:56" ht="14.25" x14ac:dyDescent="0.2">
      <c r="C17" s="397"/>
      <c r="D17" s="180"/>
      <c r="E17" s="199"/>
      <c r="F17" s="199"/>
      <c r="G17" s="199"/>
      <c r="H17" s="199"/>
      <c r="I17" s="199"/>
    </row>
    <row r="18" spans="1:56" ht="29.25" customHeight="1" x14ac:dyDescent="0.2">
      <c r="A18" s="921" t="s">
        <v>2110</v>
      </c>
      <c r="B18" s="921"/>
      <c r="C18" s="921"/>
      <c r="D18" s="921"/>
      <c r="E18" s="921"/>
      <c r="F18" s="921"/>
      <c r="G18" s="921"/>
      <c r="H18" s="921"/>
      <c r="I18" s="921"/>
    </row>
    <row r="19" spans="1:56" ht="14.25" x14ac:dyDescent="0.2">
      <c r="C19" s="397"/>
      <c r="D19" s="180"/>
      <c r="E19" s="199"/>
      <c r="F19" s="199"/>
      <c r="G19" s="199"/>
      <c r="H19" s="199"/>
      <c r="I19" s="199"/>
    </row>
    <row r="20" spans="1:56" ht="30.75" customHeight="1" x14ac:dyDescent="0.2">
      <c r="A20" s="892" t="s">
        <v>2107</v>
      </c>
      <c r="B20" s="892"/>
      <c r="C20" s="892"/>
      <c r="D20" s="892"/>
      <c r="E20" s="892"/>
      <c r="F20" s="892"/>
      <c r="G20" s="892"/>
      <c r="H20" s="892"/>
      <c r="I20" s="892"/>
    </row>
    <row r="21" spans="1:56" ht="14.25" x14ac:dyDescent="0.2">
      <c r="C21" s="397"/>
      <c r="D21" s="180"/>
      <c r="E21" s="199"/>
      <c r="F21" s="199"/>
      <c r="G21" s="199"/>
      <c r="H21" s="199"/>
      <c r="I21" s="199"/>
    </row>
    <row r="22" spans="1:56" x14ac:dyDescent="0.2">
      <c r="D22" s="13"/>
    </row>
    <row r="23" spans="1:56" ht="18" x14ac:dyDescent="0.25">
      <c r="A23" s="837" t="s">
        <v>969</v>
      </c>
      <c r="B23" s="837"/>
      <c r="C23" s="837"/>
      <c r="D23" s="837"/>
      <c r="E23" s="837"/>
      <c r="F23" s="837"/>
      <c r="G23" s="837"/>
      <c r="H23" s="837"/>
      <c r="I23" s="837"/>
      <c r="J23" s="837"/>
      <c r="K23" s="837"/>
    </row>
    <row r="24" spans="1:56" ht="18" x14ac:dyDescent="0.25">
      <c r="C24" s="25"/>
      <c r="D24" s="69"/>
      <c r="E24" s="69"/>
      <c r="F24" s="69"/>
      <c r="G24" s="69"/>
      <c r="H24" s="69"/>
      <c r="I24" s="69"/>
    </row>
    <row r="25" spans="1:56" ht="18" x14ac:dyDescent="0.25">
      <c r="A25" s="837" t="s">
        <v>2109</v>
      </c>
      <c r="B25" s="837"/>
      <c r="C25" s="837"/>
      <c r="D25" s="837"/>
      <c r="E25" s="837"/>
      <c r="F25" s="837"/>
      <c r="G25" s="837"/>
      <c r="H25" s="837"/>
      <c r="I25" s="837"/>
      <c r="J25" s="837"/>
      <c r="K25" s="837"/>
    </row>
    <row r="26" spans="1:56" ht="18" x14ac:dyDescent="0.25">
      <c r="A26" s="837" t="s">
        <v>2625</v>
      </c>
      <c r="B26" s="837"/>
      <c r="C26" s="837"/>
      <c r="D26" s="837"/>
      <c r="E26" s="837"/>
      <c r="F26" s="837"/>
      <c r="G26" s="837"/>
      <c r="H26" s="837"/>
      <c r="I26" s="837"/>
      <c r="J26" s="837"/>
      <c r="K26" s="837"/>
    </row>
    <row r="27" spans="1:56" ht="18" x14ac:dyDescent="0.25">
      <c r="A27" s="837" t="s">
        <v>211</v>
      </c>
      <c r="B27" s="837"/>
      <c r="C27" s="837"/>
      <c r="D27" s="837"/>
      <c r="E27" s="837"/>
      <c r="F27" s="837"/>
      <c r="G27" s="837"/>
      <c r="H27" s="837"/>
      <c r="I27" s="837"/>
      <c r="J27" s="837"/>
      <c r="K27" s="837"/>
    </row>
    <row r="28" spans="1:56" x14ac:dyDescent="0.2">
      <c r="C28"/>
      <c r="D28"/>
      <c r="E28"/>
      <c r="F28"/>
      <c r="G28"/>
      <c r="H28"/>
      <c r="I28"/>
    </row>
    <row r="29" spans="1:56" s="19" customFormat="1" ht="15" x14ac:dyDescent="0.25">
      <c r="C29" s="28"/>
      <c r="D29" s="908"/>
      <c r="E29" s="908"/>
      <c r="F29" s="908"/>
      <c r="G29" s="908"/>
      <c r="H29" s="908"/>
      <c r="I29" s="908"/>
      <c r="J29" s="24"/>
      <c r="K29" s="9"/>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row>
    <row r="30" spans="1:56" s="19" customFormat="1" ht="15" x14ac:dyDescent="0.25">
      <c r="B30" s="28" t="s">
        <v>1828</v>
      </c>
      <c r="G30" s="29" t="s">
        <v>1552</v>
      </c>
      <c r="H30" s="29" t="s">
        <v>1745</v>
      </c>
      <c r="I30" s="29" t="s">
        <v>2523</v>
      </c>
    </row>
    <row r="31" spans="1:56" ht="4.5" customHeight="1" thickBot="1" x14ac:dyDescent="0.25">
      <c r="B31" s="22"/>
      <c r="C31" s="74"/>
      <c r="D31" s="22"/>
      <c r="E31" s="22"/>
      <c r="F31" s="22"/>
      <c r="G31" s="22"/>
      <c r="H31" s="110"/>
      <c r="I31" s="110"/>
    </row>
    <row r="32" spans="1:56" ht="4.5" customHeight="1" x14ac:dyDescent="0.2">
      <c r="B32"/>
      <c r="D32"/>
      <c r="E32"/>
      <c r="F32"/>
      <c r="G32"/>
      <c r="H32" s="69"/>
      <c r="I32" s="69"/>
    </row>
    <row r="33" spans="2:9" s="19" customFormat="1" ht="15" x14ac:dyDescent="0.25">
      <c r="B33" s="28" t="s">
        <v>2112</v>
      </c>
      <c r="C33" s="24"/>
      <c r="D33" s="12"/>
      <c r="G33" s="91">
        <v>312.39999999999998</v>
      </c>
      <c r="H33" s="91">
        <v>410.4</v>
      </c>
      <c r="I33" s="91">
        <v>433.8</v>
      </c>
    </row>
    <row r="34" spans="2:9" s="19" customFormat="1" ht="14.25" x14ac:dyDescent="0.2">
      <c r="B34" s="24" t="s">
        <v>2114</v>
      </c>
      <c r="C34" s="24"/>
      <c r="D34" s="12"/>
      <c r="G34" s="57">
        <v>101.5</v>
      </c>
      <c r="H34" s="57">
        <v>118.7</v>
      </c>
      <c r="I34" s="57">
        <v>118.1</v>
      </c>
    </row>
    <row r="35" spans="2:9" s="19" customFormat="1" ht="14.25" x14ac:dyDescent="0.2">
      <c r="B35" s="45" t="s">
        <v>2115</v>
      </c>
      <c r="C35" s="24"/>
      <c r="D35" s="12"/>
      <c r="G35" s="738">
        <v>8.1999999999999993</v>
      </c>
      <c r="H35" s="738">
        <v>10.199999999999999</v>
      </c>
      <c r="I35" s="738">
        <v>11.3</v>
      </c>
    </row>
    <row r="36" spans="2:9" s="19" customFormat="1" ht="14.25" x14ac:dyDescent="0.2">
      <c r="B36" s="45" t="s">
        <v>2116</v>
      </c>
      <c r="C36" s="24"/>
      <c r="D36" s="12"/>
      <c r="G36" s="738">
        <v>4.2</v>
      </c>
      <c r="H36" s="738">
        <v>4.5</v>
      </c>
      <c r="I36" s="738">
        <v>3.7</v>
      </c>
    </row>
    <row r="37" spans="2:9" s="19" customFormat="1" ht="14.25" x14ac:dyDescent="0.2">
      <c r="B37" s="45" t="s">
        <v>2117</v>
      </c>
      <c r="C37" s="24"/>
      <c r="D37" s="12"/>
      <c r="G37" s="738">
        <v>5.4</v>
      </c>
      <c r="H37" s="738">
        <v>8.1</v>
      </c>
      <c r="I37" s="738">
        <v>8.1</v>
      </c>
    </row>
    <row r="38" spans="2:9" s="19" customFormat="1" ht="14.25" x14ac:dyDescent="0.2">
      <c r="B38" s="45" t="s">
        <v>2118</v>
      </c>
      <c r="C38" s="24"/>
      <c r="D38" s="12"/>
      <c r="G38" s="738">
        <v>1.1000000000000001</v>
      </c>
      <c r="H38" s="738">
        <v>1.1000000000000001</v>
      </c>
      <c r="I38" s="738">
        <v>1.9</v>
      </c>
    </row>
    <row r="39" spans="2:9" s="19" customFormat="1" ht="14.25" x14ac:dyDescent="0.2">
      <c r="B39" s="45" t="s">
        <v>2119</v>
      </c>
      <c r="C39" s="24"/>
      <c r="D39" s="12"/>
      <c r="G39" s="738">
        <v>8.3000000000000007</v>
      </c>
      <c r="H39" s="738">
        <v>9.6</v>
      </c>
      <c r="I39" s="738">
        <v>9.9</v>
      </c>
    </row>
    <row r="40" spans="2:9" s="19" customFormat="1" ht="14.25" x14ac:dyDescent="0.2">
      <c r="B40" s="45" t="s">
        <v>2120</v>
      </c>
      <c r="C40" s="24"/>
      <c r="D40" s="12"/>
      <c r="G40" s="738">
        <v>19.899999999999999</v>
      </c>
      <c r="H40" s="738">
        <v>29.4</v>
      </c>
      <c r="I40" s="738">
        <v>30</v>
      </c>
    </row>
    <row r="41" spans="2:9" s="19" customFormat="1" ht="14.25" x14ac:dyDescent="0.2">
      <c r="B41" s="45" t="s">
        <v>2121</v>
      </c>
      <c r="C41" s="24"/>
      <c r="D41" s="12"/>
      <c r="G41" s="738">
        <v>54.4</v>
      </c>
      <c r="H41" s="738">
        <v>55.8</v>
      </c>
      <c r="I41" s="738">
        <v>53.2</v>
      </c>
    </row>
    <row r="42" spans="2:9" s="19" customFormat="1" ht="5.25" customHeight="1" x14ac:dyDescent="0.2">
      <c r="B42" s="45"/>
      <c r="C42" s="24"/>
      <c r="D42" s="12"/>
      <c r="G42" s="57"/>
      <c r="H42" s="57"/>
      <c r="I42" s="57"/>
    </row>
    <row r="43" spans="2:9" s="19" customFormat="1" ht="14.25" x14ac:dyDescent="0.2">
      <c r="B43" s="24" t="s">
        <v>2122</v>
      </c>
      <c r="C43" s="24"/>
      <c r="D43" s="12"/>
      <c r="G43" s="57">
        <v>68.2</v>
      </c>
      <c r="H43" s="57">
        <v>80.7</v>
      </c>
      <c r="I43" s="57">
        <v>111.9</v>
      </c>
    </row>
    <row r="44" spans="2:9" s="19" customFormat="1" ht="14.25" x14ac:dyDescent="0.2">
      <c r="B44" s="45" t="s">
        <v>2123</v>
      </c>
      <c r="C44" s="24"/>
      <c r="D44" s="12"/>
      <c r="G44" s="738">
        <v>46.6</v>
      </c>
      <c r="H44" s="738">
        <v>55.7</v>
      </c>
      <c r="I44" s="738">
        <v>54.8</v>
      </c>
    </row>
    <row r="45" spans="2:9" s="19" customFormat="1" ht="14.25" x14ac:dyDescent="0.2">
      <c r="B45" s="45" t="s">
        <v>2124</v>
      </c>
      <c r="C45" s="24"/>
      <c r="D45" s="12"/>
      <c r="G45" s="738">
        <v>4.5</v>
      </c>
      <c r="H45" s="738">
        <v>6.3</v>
      </c>
      <c r="I45" s="738">
        <v>4.8</v>
      </c>
    </row>
    <row r="46" spans="2:9" s="19" customFormat="1" ht="14.25" x14ac:dyDescent="0.2">
      <c r="B46" s="45" t="s">
        <v>2125</v>
      </c>
      <c r="C46" s="24"/>
      <c r="D46" s="12"/>
      <c r="G46" s="738">
        <v>2.7</v>
      </c>
      <c r="H46" s="738">
        <v>3.5</v>
      </c>
      <c r="I46" s="738">
        <v>3.9</v>
      </c>
    </row>
    <row r="47" spans="2:9" s="19" customFormat="1" ht="14.25" x14ac:dyDescent="0.2">
      <c r="B47" s="45" t="s">
        <v>2126</v>
      </c>
      <c r="C47" s="24"/>
      <c r="D47" s="12"/>
      <c r="G47" s="738">
        <v>14.4</v>
      </c>
      <c r="H47" s="738">
        <v>15.2</v>
      </c>
      <c r="I47" s="738">
        <v>48.4</v>
      </c>
    </row>
    <row r="48" spans="2:9" s="19" customFormat="1" ht="5.25" customHeight="1" x14ac:dyDescent="0.2">
      <c r="B48" s="45"/>
      <c r="C48" s="24"/>
      <c r="D48" s="12"/>
      <c r="G48" s="57"/>
      <c r="H48" s="57"/>
      <c r="I48" s="57"/>
    </row>
    <row r="49" spans="2:9" s="19" customFormat="1" ht="14.25" x14ac:dyDescent="0.2">
      <c r="B49" s="24" t="s">
        <v>2127</v>
      </c>
      <c r="C49" s="24"/>
      <c r="D49" s="12"/>
      <c r="G49" s="57">
        <v>89.6</v>
      </c>
      <c r="H49" s="57">
        <v>145.6</v>
      </c>
      <c r="I49" s="57">
        <v>127.4</v>
      </c>
    </row>
    <row r="50" spans="2:9" s="19" customFormat="1" ht="14.25" x14ac:dyDescent="0.2">
      <c r="B50" s="45" t="s">
        <v>2128</v>
      </c>
      <c r="C50" s="24"/>
      <c r="D50" s="12"/>
      <c r="G50" s="738">
        <v>6.5</v>
      </c>
      <c r="H50" s="738">
        <v>6.6</v>
      </c>
      <c r="I50" s="738">
        <v>3</v>
      </c>
    </row>
    <row r="51" spans="2:9" s="19" customFormat="1" ht="14.25" x14ac:dyDescent="0.2">
      <c r="B51" s="45" t="s">
        <v>2129</v>
      </c>
      <c r="C51" s="24"/>
      <c r="D51" s="12"/>
      <c r="G51" s="738">
        <v>63.9</v>
      </c>
      <c r="H51" s="738">
        <v>117.2</v>
      </c>
      <c r="I51" s="738">
        <v>106.1</v>
      </c>
    </row>
    <row r="52" spans="2:9" s="19" customFormat="1" ht="14.25" x14ac:dyDescent="0.2">
      <c r="B52" s="45" t="s">
        <v>2130</v>
      </c>
      <c r="C52" s="24"/>
      <c r="D52" s="12"/>
      <c r="G52" s="738">
        <v>1.6</v>
      </c>
      <c r="H52" s="738">
        <v>1.7</v>
      </c>
      <c r="I52" s="738">
        <v>1.3</v>
      </c>
    </row>
    <row r="53" spans="2:9" s="19" customFormat="1" ht="14.25" x14ac:dyDescent="0.2">
      <c r="B53" s="45" t="s">
        <v>2131</v>
      </c>
      <c r="C53" s="24"/>
      <c r="D53" s="12"/>
      <c r="G53" s="738">
        <v>10.9</v>
      </c>
      <c r="H53" s="738">
        <v>16.3</v>
      </c>
      <c r="I53" s="738">
        <v>13.4</v>
      </c>
    </row>
    <row r="54" spans="2:9" s="19" customFormat="1" ht="14.25" x14ac:dyDescent="0.2">
      <c r="B54" s="45" t="s">
        <v>2132</v>
      </c>
      <c r="C54" s="24"/>
      <c r="D54" s="12"/>
      <c r="G54" s="738">
        <v>6.7</v>
      </c>
      <c r="H54" s="738">
        <v>3.8</v>
      </c>
      <c r="I54" s="738">
        <v>3.6</v>
      </c>
    </row>
    <row r="55" spans="2:9" s="19" customFormat="1" ht="5.25" customHeight="1" x14ac:dyDescent="0.2">
      <c r="B55" s="45"/>
      <c r="C55" s="24"/>
      <c r="D55" s="12"/>
      <c r="G55" s="57"/>
      <c r="H55" s="57"/>
      <c r="I55" s="57"/>
    </row>
    <row r="56" spans="2:9" s="19" customFormat="1" ht="14.25" x14ac:dyDescent="0.2">
      <c r="B56" s="24" t="s">
        <v>2133</v>
      </c>
      <c r="C56" s="24"/>
      <c r="D56" s="12"/>
      <c r="G56" s="57">
        <v>53.1</v>
      </c>
      <c r="H56" s="57">
        <v>65.400000000000006</v>
      </c>
      <c r="I56" s="57">
        <v>76.400000000000006</v>
      </c>
    </row>
    <row r="57" spans="2:9" s="19" customFormat="1" ht="14.25" x14ac:dyDescent="0.2">
      <c r="B57" s="45" t="s">
        <v>2134</v>
      </c>
      <c r="C57" s="24"/>
      <c r="D57" s="12"/>
      <c r="G57" s="738">
        <v>30.7</v>
      </c>
      <c r="H57" s="738">
        <v>37.5</v>
      </c>
      <c r="I57" s="738">
        <v>45.5</v>
      </c>
    </row>
    <row r="58" spans="2:9" s="19" customFormat="1" ht="14.25" x14ac:dyDescent="0.2">
      <c r="B58" s="45" t="s">
        <v>2135</v>
      </c>
      <c r="C58" s="24"/>
      <c r="D58" s="12"/>
      <c r="G58" s="738">
        <v>5</v>
      </c>
      <c r="H58" s="738">
        <v>5.9</v>
      </c>
      <c r="I58" s="738">
        <v>6.6</v>
      </c>
    </row>
    <row r="59" spans="2:9" s="19" customFormat="1" ht="14.25" x14ac:dyDescent="0.2">
      <c r="B59" s="45" t="s">
        <v>2136</v>
      </c>
      <c r="C59" s="24"/>
      <c r="D59" s="12"/>
      <c r="G59" s="738">
        <v>2.4</v>
      </c>
      <c r="H59" s="738">
        <v>2.9</v>
      </c>
      <c r="I59" s="738">
        <v>4.3</v>
      </c>
    </row>
    <row r="60" spans="2:9" s="19" customFormat="1" ht="14.25" x14ac:dyDescent="0.2">
      <c r="B60" s="45" t="s">
        <v>2137</v>
      </c>
      <c r="C60" s="24"/>
      <c r="D60" s="12"/>
      <c r="G60" s="738">
        <v>15</v>
      </c>
      <c r="H60" s="738">
        <v>19.100000000000001</v>
      </c>
      <c r="I60" s="738">
        <v>20</v>
      </c>
    </row>
    <row r="61" spans="2:9" s="19" customFormat="1" ht="5.25" customHeight="1" x14ac:dyDescent="0.2">
      <c r="B61" s="45"/>
      <c r="C61" s="24"/>
      <c r="D61" s="12"/>
      <c r="G61" s="57"/>
      <c r="H61" s="57"/>
      <c r="I61" s="57"/>
    </row>
    <row r="62" spans="2:9" s="19" customFormat="1" ht="15" x14ac:dyDescent="0.25">
      <c r="B62" s="28" t="s">
        <v>2113</v>
      </c>
      <c r="C62" s="28"/>
      <c r="D62" s="50"/>
      <c r="E62" s="29"/>
      <c r="F62" s="29"/>
      <c r="G62" s="91">
        <v>94.6</v>
      </c>
      <c r="H62" s="91">
        <v>173</v>
      </c>
      <c r="I62" s="91">
        <v>122.4</v>
      </c>
    </row>
    <row r="63" spans="2:9" s="19" customFormat="1" ht="14.25" x14ac:dyDescent="0.2">
      <c r="B63" s="45" t="s">
        <v>2138</v>
      </c>
      <c r="C63" s="24"/>
      <c r="D63" s="12"/>
      <c r="G63" s="738">
        <v>36.6</v>
      </c>
      <c r="H63" s="738">
        <v>61.5</v>
      </c>
      <c r="I63" s="738">
        <v>53.4</v>
      </c>
    </row>
    <row r="64" spans="2:9" s="19" customFormat="1" ht="14.25" x14ac:dyDescent="0.2">
      <c r="B64" s="45" t="s">
        <v>2139</v>
      </c>
      <c r="C64" s="24"/>
      <c r="D64" s="12"/>
      <c r="G64" s="738">
        <v>7.5</v>
      </c>
      <c r="H64" s="738">
        <v>13.5</v>
      </c>
      <c r="I64" s="738">
        <v>11.7</v>
      </c>
    </row>
    <row r="65" spans="1:12" s="19" customFormat="1" ht="14.25" x14ac:dyDescent="0.2">
      <c r="B65" s="45" t="s">
        <v>2140</v>
      </c>
      <c r="C65" s="24"/>
      <c r="D65" s="12"/>
      <c r="G65" s="738">
        <v>0.1</v>
      </c>
      <c r="H65" s="738">
        <v>0.1</v>
      </c>
      <c r="I65" s="738">
        <v>0.1</v>
      </c>
    </row>
    <row r="66" spans="1:12" s="19" customFormat="1" ht="14.25" x14ac:dyDescent="0.2">
      <c r="B66" s="45" t="s">
        <v>2141</v>
      </c>
      <c r="C66" s="24"/>
      <c r="D66" s="12"/>
      <c r="G66" s="738">
        <v>50.4</v>
      </c>
      <c r="H66" s="738">
        <v>97.9</v>
      </c>
      <c r="I66" s="738">
        <v>57.2</v>
      </c>
    </row>
    <row r="67" spans="1:12" s="19" customFormat="1" ht="4.5" customHeight="1" x14ac:dyDescent="0.2">
      <c r="B67" s="227"/>
      <c r="C67" s="227"/>
      <c r="D67" s="227"/>
      <c r="E67" s="227"/>
      <c r="F67" s="227"/>
      <c r="G67" s="227"/>
      <c r="H67" s="227"/>
      <c r="I67" s="227"/>
      <c r="K67" s="20"/>
      <c r="L67" s="20"/>
    </row>
    <row r="68" spans="1:12" s="19" customFormat="1" ht="15" x14ac:dyDescent="0.25">
      <c r="B68" s="28" t="s">
        <v>2111</v>
      </c>
      <c r="D68" s="50"/>
      <c r="G68" s="91">
        <v>407</v>
      </c>
      <c r="H68" s="91">
        <v>583.4</v>
      </c>
      <c r="I68" s="91">
        <v>556.20000000000005</v>
      </c>
      <c r="K68" s="20"/>
      <c r="L68" s="20"/>
    </row>
    <row r="69" spans="1:12" x14ac:dyDescent="0.2">
      <c r="C69" s="37"/>
      <c r="D69" s="153"/>
      <c r="E69" s="153"/>
      <c r="F69" s="153"/>
      <c r="G69" s="153"/>
      <c r="H69" s="153"/>
      <c r="I69" s="153"/>
    </row>
    <row r="70" spans="1:12" ht="27.75" customHeight="1" x14ac:dyDescent="0.2">
      <c r="A70" s="892" t="s">
        <v>2107</v>
      </c>
      <c r="B70" s="892"/>
      <c r="C70" s="892"/>
      <c r="D70" s="892"/>
      <c r="E70" s="892"/>
      <c r="F70" s="892"/>
      <c r="G70" s="892"/>
      <c r="H70" s="892"/>
      <c r="I70" s="892"/>
    </row>
  </sheetData>
  <customSheetViews>
    <customSheetView guid="{F67F5823-51D5-4D47-B100-5B47C1E6BCB9}" showPageBreaks="1" fitToPage="1" printArea="1" topLeftCell="A34">
      <selection activeCell="A34" sqref="A34:H34"/>
      <pageMargins left="0.75" right="0.75" top="1" bottom="1" header="0.5" footer="0.5"/>
      <printOptions horizontalCentered="1"/>
      <pageSetup scale="64" firstPageNumber="33" orientation="portrait" verticalDpi="300" r:id="rId1"/>
      <headerFooter alignWithMargins="0">
        <oddFooter>&amp;C&amp;P</oddFooter>
      </headerFooter>
    </customSheetView>
    <customSheetView guid="{9014CDA8-C3FC-41E6-A045-DAEFC55B82B1}" showPageBreaks="1" fitToPage="1" printArea="1">
      <selection activeCell="H50" sqref="H50"/>
      <pageMargins left="0.75" right="0.75" top="1" bottom="1" header="0.5" footer="0.5"/>
      <printOptions horizontalCentered="1"/>
      <pageSetup scale="65" firstPageNumber="33" orientation="portrait" verticalDpi="300" r:id="rId2"/>
      <headerFooter alignWithMargins="0">
        <oddFooter>&amp;C&amp;P</oddFooter>
      </headerFooter>
    </customSheetView>
  </customSheetViews>
  <mergeCells count="17">
    <mergeCell ref="A25:K25"/>
    <mergeCell ref="A26:K26"/>
    <mergeCell ref="A27:K27"/>
    <mergeCell ref="A70:I70"/>
    <mergeCell ref="D29:F29"/>
    <mergeCell ref="G29:I29"/>
    <mergeCell ref="A20:I20"/>
    <mergeCell ref="A12:B12"/>
    <mergeCell ref="A18:I18"/>
    <mergeCell ref="I8:K8"/>
    <mergeCell ref="A23:K23"/>
    <mergeCell ref="A1:K1"/>
    <mergeCell ref="A3:K3"/>
    <mergeCell ref="A4:K4"/>
    <mergeCell ref="A5:K5"/>
    <mergeCell ref="F8:H8"/>
    <mergeCell ref="C8:E8"/>
  </mergeCells>
  <phoneticPr fontId="0" type="noConversion"/>
  <hyperlinks>
    <hyperlink ref="A20:I20" r:id="rId3" display="Source: Statistics Canada. Table 24-10-0004-01 Provincial and territorial tourism supply and expenditure" xr:uid="{00000000-0004-0000-4100-000000000000}"/>
    <hyperlink ref="A70:I70" r:id="rId4" display="Source: Statistics Canada. Table 24-10-0004-01 Provincial and territorial tourism supply and expenditure" xr:uid="{20B5EDBF-3328-48CA-BBE9-5F02B0205CB4}"/>
  </hyperlinks>
  <printOptions horizontalCentered="1"/>
  <pageMargins left="0.74803149606299202" right="0.74803149606299202" top="0.98425196850393704" bottom="0.98425196850393704" header="0.511811023622047" footer="0.511811023622047"/>
  <pageSetup scale="70" firstPageNumber="29" orientation="portrait" useFirstPageNumber="1" r:id="rId5"/>
  <headerFooter differentFirst="1" alignWithMargins="0"/>
  <legacyDrawingHF r:id="rId6"/>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6">
    <tabColor indexed="13"/>
    <pageSetUpPr fitToPage="1"/>
  </sheetPr>
  <dimension ref="A1:I86"/>
  <sheetViews>
    <sheetView zoomScaleNormal="100" workbookViewId="0">
      <selection sqref="A1:I1"/>
    </sheetView>
  </sheetViews>
  <sheetFormatPr defaultRowHeight="12.75" x14ac:dyDescent="0.2"/>
  <cols>
    <col min="1" max="1" width="34.140625" customWidth="1"/>
    <col min="2" max="9" width="10.7109375" customWidth="1"/>
  </cols>
  <sheetData>
    <row r="1" spans="1:9" ht="18" x14ac:dyDescent="0.25">
      <c r="A1" s="837" t="s">
        <v>646</v>
      </c>
      <c r="B1" s="837"/>
      <c r="C1" s="837"/>
      <c r="D1" s="837"/>
      <c r="E1" s="837"/>
      <c r="F1" s="837"/>
      <c r="G1" s="837"/>
      <c r="H1" s="837"/>
      <c r="I1" s="837"/>
    </row>
    <row r="2" spans="1:9" ht="18" x14ac:dyDescent="0.25">
      <c r="A2" s="25"/>
    </row>
    <row r="3" spans="1:9" ht="18" x14ac:dyDescent="0.25">
      <c r="A3" s="837" t="s">
        <v>2430</v>
      </c>
      <c r="B3" s="837"/>
      <c r="C3" s="837"/>
      <c r="D3" s="837"/>
      <c r="E3" s="837"/>
      <c r="F3" s="837"/>
      <c r="G3" s="837"/>
      <c r="H3" s="837"/>
      <c r="I3" s="837"/>
    </row>
    <row r="4" spans="1:9" ht="18" x14ac:dyDescent="0.25">
      <c r="A4" s="837" t="s">
        <v>720</v>
      </c>
      <c r="B4" s="837"/>
      <c r="C4" s="837"/>
      <c r="D4" s="837"/>
      <c r="E4" s="837"/>
      <c r="F4" s="837"/>
      <c r="G4" s="837"/>
      <c r="H4" s="837"/>
      <c r="I4" s="837"/>
    </row>
    <row r="7" spans="1:9" s="26" customFormat="1" ht="15.75" x14ac:dyDescent="0.25">
      <c r="B7" s="32">
        <v>2017</v>
      </c>
      <c r="C7" s="32">
        <v>2018</v>
      </c>
      <c r="D7" s="32">
        <v>2019</v>
      </c>
      <c r="E7" s="32">
        <v>2020</v>
      </c>
      <c r="F7" s="32">
        <v>2021</v>
      </c>
      <c r="G7" s="32">
        <v>2022</v>
      </c>
      <c r="H7" s="32">
        <v>2023</v>
      </c>
      <c r="I7" s="32">
        <v>2024</v>
      </c>
    </row>
    <row r="8" spans="1:9" ht="4.5" customHeight="1" thickBot="1" x14ac:dyDescent="0.25">
      <c r="B8" s="17"/>
      <c r="C8" s="17"/>
      <c r="D8" s="17"/>
      <c r="E8" s="17"/>
      <c r="F8" s="17"/>
      <c r="G8" s="17"/>
      <c r="H8" s="17"/>
      <c r="I8" s="17"/>
    </row>
    <row r="9" spans="1:9" ht="4.5" customHeight="1" x14ac:dyDescent="0.2"/>
    <row r="10" spans="1:9" s="24" customFormat="1" ht="14.25" x14ac:dyDescent="0.2">
      <c r="A10" s="24" t="s">
        <v>301</v>
      </c>
      <c r="B10" s="24">
        <v>159</v>
      </c>
      <c r="C10" s="24">
        <v>159</v>
      </c>
      <c r="D10" s="24">
        <v>154</v>
      </c>
      <c r="E10" s="24">
        <v>144</v>
      </c>
      <c r="F10" s="24">
        <v>144</v>
      </c>
      <c r="G10" s="24">
        <v>104</v>
      </c>
      <c r="H10" s="24">
        <v>104</v>
      </c>
      <c r="I10" s="24">
        <v>104</v>
      </c>
    </row>
    <row r="11" spans="1:9" s="37" customFormat="1" ht="12" x14ac:dyDescent="0.2">
      <c r="A11" s="37" t="s">
        <v>347</v>
      </c>
      <c r="B11" s="37">
        <v>104</v>
      </c>
      <c r="C11" s="37">
        <v>104</v>
      </c>
      <c r="D11" s="37">
        <v>99</v>
      </c>
      <c r="E11" s="37">
        <v>89</v>
      </c>
      <c r="F11" s="37">
        <v>89</v>
      </c>
      <c r="G11" s="37">
        <v>49</v>
      </c>
      <c r="H11" s="37">
        <v>49</v>
      </c>
      <c r="I11" s="37">
        <v>49</v>
      </c>
    </row>
    <row r="12" spans="1:9" s="37" customFormat="1" ht="12" x14ac:dyDescent="0.2">
      <c r="A12" s="37" t="s">
        <v>1190</v>
      </c>
      <c r="B12" s="37">
        <v>40</v>
      </c>
      <c r="C12" s="37">
        <v>40</v>
      </c>
      <c r="D12" s="37">
        <v>40</v>
      </c>
      <c r="E12" s="37">
        <v>40</v>
      </c>
      <c r="F12" s="37">
        <v>40</v>
      </c>
      <c r="G12" s="37">
        <v>40</v>
      </c>
      <c r="H12" s="37">
        <v>40</v>
      </c>
      <c r="I12" s="37">
        <v>40</v>
      </c>
    </row>
    <row r="13" spans="1:9" s="37" customFormat="1" ht="12" x14ac:dyDescent="0.2">
      <c r="A13" s="37" t="s">
        <v>915</v>
      </c>
      <c r="B13" s="37">
        <v>15</v>
      </c>
      <c r="C13" s="37">
        <v>15</v>
      </c>
      <c r="D13" s="37">
        <v>15</v>
      </c>
      <c r="E13" s="37">
        <v>15</v>
      </c>
      <c r="F13" s="37">
        <v>15</v>
      </c>
      <c r="G13" s="37">
        <v>15</v>
      </c>
      <c r="H13" s="37">
        <v>15</v>
      </c>
      <c r="I13" s="37">
        <v>15</v>
      </c>
    </row>
    <row r="14" spans="1:9" s="24" customFormat="1" ht="14.25" x14ac:dyDescent="0.2"/>
    <row r="15" spans="1:9" s="24" customFormat="1" ht="14.25" x14ac:dyDescent="0.2">
      <c r="A15" s="24" t="s">
        <v>2484</v>
      </c>
      <c r="B15" s="24">
        <v>99</v>
      </c>
      <c r="C15" s="24">
        <v>124</v>
      </c>
      <c r="D15" s="24">
        <v>156</v>
      </c>
      <c r="E15" s="24">
        <v>161</v>
      </c>
      <c r="F15" s="24">
        <v>154</v>
      </c>
      <c r="G15" s="24">
        <v>194</v>
      </c>
      <c r="H15" s="24">
        <v>202</v>
      </c>
      <c r="I15" s="24">
        <v>209</v>
      </c>
    </row>
    <row r="16" spans="1:9" s="37" customFormat="1" ht="12" x14ac:dyDescent="0.2">
      <c r="A16" s="37" t="s">
        <v>348</v>
      </c>
      <c r="B16" s="37">
        <v>29</v>
      </c>
      <c r="C16" s="37">
        <v>29</v>
      </c>
      <c r="D16" s="37">
        <v>29</v>
      </c>
      <c r="E16" s="37">
        <v>29</v>
      </c>
      <c r="F16" s="37">
        <v>29</v>
      </c>
      <c r="G16" s="37">
        <v>29</v>
      </c>
      <c r="H16" s="37">
        <v>29</v>
      </c>
      <c r="I16" s="37">
        <v>29</v>
      </c>
    </row>
    <row r="17" spans="1:9" s="37" customFormat="1" ht="12" x14ac:dyDescent="0.2">
      <c r="A17" s="37" t="s">
        <v>916</v>
      </c>
      <c r="B17" s="37">
        <v>70</v>
      </c>
      <c r="C17" s="37">
        <v>95</v>
      </c>
      <c r="D17" s="37">
        <v>127</v>
      </c>
      <c r="E17" s="37">
        <v>132</v>
      </c>
      <c r="F17" s="37">
        <v>125</v>
      </c>
      <c r="G17" s="37">
        <v>165</v>
      </c>
      <c r="H17" s="37">
        <v>173</v>
      </c>
      <c r="I17" s="37">
        <v>180</v>
      </c>
    </row>
    <row r="18" spans="1:9" s="37" customFormat="1" ht="12" x14ac:dyDescent="0.2"/>
    <row r="19" spans="1:9" s="24" customFormat="1" ht="14.25" x14ac:dyDescent="0.2">
      <c r="A19" s="24" t="s">
        <v>507</v>
      </c>
      <c r="B19" s="160">
        <v>203</v>
      </c>
      <c r="C19" s="160">
        <v>203</v>
      </c>
      <c r="D19" s="160">
        <v>203</v>
      </c>
      <c r="E19" s="160">
        <v>203</v>
      </c>
      <c r="F19" s="160">
        <v>203</v>
      </c>
      <c r="G19" s="160">
        <v>203</v>
      </c>
      <c r="H19" s="160">
        <v>203</v>
      </c>
      <c r="I19" s="160">
        <v>203</v>
      </c>
    </row>
    <row r="20" spans="1:9" s="37" customFormat="1" ht="12" x14ac:dyDescent="0.2">
      <c r="A20" s="37" t="s">
        <v>65</v>
      </c>
      <c r="B20" s="37">
        <v>73</v>
      </c>
      <c r="C20" s="37">
        <v>73</v>
      </c>
      <c r="D20" s="37">
        <v>73</v>
      </c>
      <c r="E20" s="37">
        <v>73</v>
      </c>
      <c r="F20" s="37">
        <v>73</v>
      </c>
      <c r="G20" s="37">
        <v>73</v>
      </c>
      <c r="H20" s="37">
        <v>73</v>
      </c>
      <c r="I20" s="37">
        <v>73</v>
      </c>
    </row>
    <row r="21" spans="1:9" s="37" customFormat="1" ht="12" x14ac:dyDescent="0.2">
      <c r="A21" s="37" t="s">
        <v>2480</v>
      </c>
      <c r="B21" s="37">
        <v>9</v>
      </c>
      <c r="C21" s="37">
        <v>9</v>
      </c>
      <c r="D21" s="37">
        <v>9</v>
      </c>
      <c r="E21" s="37">
        <v>9</v>
      </c>
      <c r="F21" s="37">
        <v>9</v>
      </c>
      <c r="G21" s="37">
        <v>9</v>
      </c>
      <c r="H21" s="37">
        <v>9</v>
      </c>
      <c r="I21" s="37">
        <v>9</v>
      </c>
    </row>
    <row r="22" spans="1:9" s="37" customFormat="1" ht="12" x14ac:dyDescent="0.2">
      <c r="A22" s="37" t="s">
        <v>2481</v>
      </c>
      <c r="B22" s="37">
        <v>99</v>
      </c>
      <c r="C22" s="37">
        <v>99</v>
      </c>
      <c r="D22" s="37">
        <v>99</v>
      </c>
      <c r="E22" s="37">
        <v>99</v>
      </c>
      <c r="F22" s="37">
        <v>99</v>
      </c>
      <c r="G22" s="37">
        <v>99</v>
      </c>
      <c r="H22" s="37">
        <v>99</v>
      </c>
      <c r="I22" s="37">
        <v>99</v>
      </c>
    </row>
    <row r="23" spans="1:9" s="37" customFormat="1" ht="12" x14ac:dyDescent="0.2">
      <c r="A23" s="37" t="s">
        <v>630</v>
      </c>
      <c r="B23" s="37">
        <v>12</v>
      </c>
      <c r="C23" s="37">
        <v>12</v>
      </c>
      <c r="D23" s="37">
        <v>12</v>
      </c>
      <c r="E23" s="37">
        <v>12</v>
      </c>
      <c r="F23" s="37">
        <v>12</v>
      </c>
      <c r="G23" s="37">
        <v>12</v>
      </c>
      <c r="H23" s="37">
        <v>12</v>
      </c>
      <c r="I23" s="37">
        <v>12</v>
      </c>
    </row>
    <row r="24" spans="1:9" s="37" customFormat="1" ht="12" x14ac:dyDescent="0.2">
      <c r="A24" s="37" t="s">
        <v>1461</v>
      </c>
      <c r="B24" s="37">
        <v>10</v>
      </c>
      <c r="C24" s="37">
        <v>10</v>
      </c>
      <c r="D24" s="37">
        <v>10</v>
      </c>
      <c r="E24" s="37">
        <v>10</v>
      </c>
      <c r="F24" s="37">
        <v>10</v>
      </c>
      <c r="G24" s="37">
        <v>10</v>
      </c>
      <c r="H24" s="37">
        <v>10</v>
      </c>
      <c r="I24" s="37">
        <v>10</v>
      </c>
    </row>
    <row r="25" spans="1:9" s="37" customFormat="1" ht="12" x14ac:dyDescent="0.2"/>
    <row r="26" spans="1:9" s="37" customFormat="1" ht="14.25" x14ac:dyDescent="0.2">
      <c r="A26" s="24" t="s">
        <v>2431</v>
      </c>
      <c r="B26" s="160">
        <v>0</v>
      </c>
      <c r="C26" s="160">
        <v>0</v>
      </c>
      <c r="D26" s="160">
        <v>0</v>
      </c>
      <c r="E26" s="160">
        <v>0</v>
      </c>
      <c r="F26" s="160">
        <v>0</v>
      </c>
      <c r="G26" s="160">
        <v>0</v>
      </c>
      <c r="H26" s="160">
        <v>0</v>
      </c>
      <c r="I26" s="160">
        <v>31</v>
      </c>
    </row>
    <row r="27" spans="1:9" s="37" customFormat="1" ht="12" x14ac:dyDescent="0.2">
      <c r="A27" s="37" t="s">
        <v>65</v>
      </c>
      <c r="B27" s="37">
        <v>0</v>
      </c>
      <c r="C27" s="37">
        <v>0</v>
      </c>
      <c r="D27" s="37">
        <v>0</v>
      </c>
      <c r="E27" s="37">
        <v>0</v>
      </c>
      <c r="F27" s="37">
        <v>0</v>
      </c>
      <c r="G27" s="37">
        <v>0</v>
      </c>
      <c r="H27" s="37">
        <v>0</v>
      </c>
      <c r="I27" s="37">
        <v>10</v>
      </c>
    </row>
    <row r="28" spans="1:9" s="37" customFormat="1" ht="12" x14ac:dyDescent="0.2">
      <c r="A28" s="37" t="s">
        <v>630</v>
      </c>
      <c r="B28" s="37">
        <v>0</v>
      </c>
      <c r="C28" s="37">
        <v>0</v>
      </c>
      <c r="D28" s="37">
        <v>0</v>
      </c>
      <c r="E28" s="37">
        <v>0</v>
      </c>
      <c r="F28" s="37">
        <v>0</v>
      </c>
      <c r="G28" s="37">
        <v>0</v>
      </c>
      <c r="H28" s="37">
        <v>0</v>
      </c>
      <c r="I28" s="37">
        <v>21</v>
      </c>
    </row>
    <row r="29" spans="1:9" s="37" customFormat="1" ht="12" x14ac:dyDescent="0.2"/>
    <row r="30" spans="1:9" s="37" customFormat="1" ht="14.25" x14ac:dyDescent="0.2">
      <c r="A30" s="24" t="s">
        <v>2432</v>
      </c>
      <c r="B30" s="160">
        <v>0</v>
      </c>
      <c r="C30" s="160">
        <v>0</v>
      </c>
      <c r="D30" s="160">
        <v>0</v>
      </c>
      <c r="E30" s="160">
        <v>0</v>
      </c>
      <c r="F30" s="160">
        <v>0</v>
      </c>
      <c r="G30" s="160">
        <v>0</v>
      </c>
      <c r="H30" s="160">
        <v>0</v>
      </c>
      <c r="I30" s="78">
        <v>10.4</v>
      </c>
    </row>
    <row r="31" spans="1:9" s="37" customFormat="1" ht="13.5" x14ac:dyDescent="0.2">
      <c r="A31" s="37" t="s">
        <v>2483</v>
      </c>
      <c r="B31" s="37">
        <v>0</v>
      </c>
      <c r="C31" s="37">
        <v>0</v>
      </c>
      <c r="D31" s="37">
        <v>0</v>
      </c>
      <c r="E31" s="37">
        <v>0</v>
      </c>
      <c r="F31" s="37">
        <v>0</v>
      </c>
      <c r="G31" s="37">
        <v>0</v>
      </c>
      <c r="H31" s="37">
        <v>0</v>
      </c>
      <c r="I31" s="37">
        <v>10.4</v>
      </c>
    </row>
    <row r="32" spans="1:9" s="37" customFormat="1" ht="12" x14ac:dyDescent="0.2"/>
    <row r="33" spans="1:9" s="24" customFormat="1" ht="4.5" customHeight="1" x14ac:dyDescent="0.2">
      <c r="B33" s="70"/>
      <c r="C33" s="70"/>
      <c r="D33" s="70"/>
      <c r="E33" s="70"/>
      <c r="F33" s="70"/>
      <c r="G33" s="70"/>
      <c r="H33" s="70"/>
      <c r="I33" s="70"/>
    </row>
    <row r="34" spans="1:9" s="24" customFormat="1" ht="4.5" customHeight="1" x14ac:dyDescent="0.2"/>
    <row r="35" spans="1:9" s="28" customFormat="1" ht="17.25" x14ac:dyDescent="0.25">
      <c r="A35" s="28" t="s">
        <v>2479</v>
      </c>
      <c r="B35" s="591">
        <v>461</v>
      </c>
      <c r="C35" s="591">
        <v>486</v>
      </c>
      <c r="D35" s="591">
        <v>513</v>
      </c>
      <c r="E35" s="591">
        <v>508</v>
      </c>
      <c r="F35" s="591">
        <v>501</v>
      </c>
      <c r="G35" s="591">
        <v>501</v>
      </c>
      <c r="H35" s="591">
        <v>509</v>
      </c>
      <c r="I35" s="591">
        <v>557</v>
      </c>
    </row>
    <row r="36" spans="1:9" s="24" customFormat="1" ht="12.75" customHeight="1" x14ac:dyDescent="0.2"/>
    <row r="37" spans="1:9" s="24" customFormat="1" ht="14.25" x14ac:dyDescent="0.2">
      <c r="A37" s="24" t="s">
        <v>575</v>
      </c>
      <c r="B37" s="24">
        <v>278</v>
      </c>
      <c r="C37" s="24">
        <v>280</v>
      </c>
      <c r="D37" s="24">
        <v>281</v>
      </c>
      <c r="E37" s="24">
        <v>287</v>
      </c>
      <c r="F37" s="24">
        <v>296</v>
      </c>
      <c r="G37" s="24">
        <v>324</v>
      </c>
      <c r="H37" s="24">
        <v>396</v>
      </c>
      <c r="I37" s="24">
        <v>346</v>
      </c>
    </row>
    <row r="38" spans="1:9" s="24" customFormat="1" ht="12.75" customHeight="1" x14ac:dyDescent="0.2"/>
    <row r="39" spans="1:9" s="24" customFormat="1" ht="29.25" customHeight="1" x14ac:dyDescent="0.2">
      <c r="A39" s="880" t="s">
        <v>2478</v>
      </c>
      <c r="B39" s="880"/>
      <c r="C39" s="880"/>
      <c r="D39" s="880"/>
      <c r="E39" s="880"/>
      <c r="F39" s="880"/>
      <c r="G39" s="880"/>
      <c r="H39" s="880"/>
      <c r="I39" s="880"/>
    </row>
    <row r="40" spans="1:9" s="24" customFormat="1" ht="12.75" customHeight="1" x14ac:dyDescent="0.2">
      <c r="A40" s="40"/>
    </row>
    <row r="41" spans="1:9" s="24" customFormat="1" ht="12.75" customHeight="1" x14ac:dyDescent="0.2">
      <c r="A41" s="839" t="s">
        <v>2472</v>
      </c>
      <c r="B41" s="839"/>
      <c r="C41" s="839"/>
      <c r="D41" s="839"/>
      <c r="E41" s="839"/>
      <c r="F41" s="839"/>
      <c r="G41" s="839"/>
      <c r="H41" s="839"/>
      <c r="I41" s="839"/>
    </row>
    <row r="42" spans="1:9" s="24" customFormat="1" ht="12.75" customHeight="1" x14ac:dyDescent="0.2">
      <c r="A42" s="40"/>
    </row>
    <row r="43" spans="1:9" s="24" customFormat="1" ht="12.75" customHeight="1" x14ac:dyDescent="0.2">
      <c r="A43" s="839" t="s">
        <v>1624</v>
      </c>
      <c r="B43" s="990"/>
      <c r="C43" s="990"/>
      <c r="D43" s="990"/>
      <c r="E43" s="990"/>
      <c r="F43" s="990"/>
      <c r="G43" s="990"/>
      <c r="H43" s="990"/>
      <c r="I43" s="990"/>
    </row>
    <row r="44" spans="1:9" s="24" customFormat="1" ht="12.75" customHeight="1" x14ac:dyDescent="0.2"/>
    <row r="46" spans="1:9" ht="18" x14ac:dyDescent="0.25">
      <c r="A46" s="837" t="s">
        <v>1192</v>
      </c>
      <c r="B46" s="837"/>
      <c r="C46" s="837"/>
      <c r="D46" s="837"/>
      <c r="E46" s="837"/>
      <c r="F46" s="837"/>
      <c r="G46" s="837"/>
      <c r="H46" s="837"/>
      <c r="I46" s="837"/>
    </row>
    <row r="47" spans="1:9" ht="18" x14ac:dyDescent="0.25">
      <c r="A47" s="25"/>
    </row>
    <row r="48" spans="1:9" ht="18" x14ac:dyDescent="0.25">
      <c r="A48" s="837" t="s">
        <v>2433</v>
      </c>
      <c r="B48" s="837"/>
      <c r="C48" s="837"/>
      <c r="D48" s="837"/>
      <c r="E48" s="837"/>
      <c r="F48" s="837"/>
      <c r="G48" s="837"/>
      <c r="H48" s="837"/>
      <c r="I48" s="837"/>
    </row>
    <row r="49" spans="1:9" ht="18" x14ac:dyDescent="0.25">
      <c r="A49" s="837" t="s">
        <v>1203</v>
      </c>
      <c r="B49" s="837"/>
      <c r="C49" s="837"/>
      <c r="D49" s="837"/>
      <c r="E49" s="837"/>
      <c r="F49" s="837"/>
      <c r="G49" s="837"/>
      <c r="H49" s="837"/>
      <c r="I49" s="837"/>
    </row>
    <row r="52" spans="1:9" ht="15.75" x14ac:dyDescent="0.25">
      <c r="A52" s="26"/>
      <c r="B52" s="32">
        <v>2017</v>
      </c>
      <c r="C52" s="32">
        <v>2018</v>
      </c>
      <c r="D52" s="32">
        <v>2019</v>
      </c>
      <c r="E52" s="32">
        <v>2020</v>
      </c>
      <c r="F52" s="32">
        <v>2021</v>
      </c>
      <c r="G52" s="32">
        <v>2022</v>
      </c>
      <c r="H52" s="32">
        <v>2023</v>
      </c>
      <c r="I52" s="32">
        <v>2024</v>
      </c>
    </row>
    <row r="53" spans="1:9" ht="4.5" customHeight="1" thickBot="1" x14ac:dyDescent="0.25">
      <c r="B53" s="17"/>
      <c r="C53" s="17"/>
      <c r="D53" s="17"/>
      <c r="E53" s="17"/>
      <c r="F53" s="17"/>
      <c r="G53" s="17"/>
      <c r="H53" s="17"/>
      <c r="I53" s="17"/>
    </row>
    <row r="54" spans="1:9" ht="4.5" customHeight="1" x14ac:dyDescent="0.2">
      <c r="B54" s="13"/>
      <c r="C54" s="13"/>
      <c r="D54" s="13"/>
      <c r="E54" s="13"/>
      <c r="F54" s="13"/>
      <c r="G54" s="13"/>
      <c r="H54" s="13"/>
      <c r="I54" s="13"/>
    </row>
    <row r="55" spans="1:9" ht="14.25" x14ac:dyDescent="0.2">
      <c r="A55" s="24" t="s">
        <v>577</v>
      </c>
      <c r="B55" s="397"/>
      <c r="C55" s="397"/>
      <c r="D55" s="397"/>
      <c r="E55" s="397"/>
      <c r="F55" s="397"/>
      <c r="G55" s="397"/>
      <c r="H55" s="397"/>
      <c r="I55" s="397"/>
    </row>
    <row r="56" spans="1:9" ht="14.25" x14ac:dyDescent="0.2">
      <c r="A56" s="24" t="s">
        <v>578</v>
      </c>
      <c r="B56" s="12">
        <v>1114959</v>
      </c>
      <c r="C56" s="12">
        <v>1157496</v>
      </c>
      <c r="D56" s="12">
        <v>1179257</v>
      </c>
      <c r="E56" s="12">
        <v>1195475</v>
      </c>
      <c r="F56" s="12">
        <v>1266662</v>
      </c>
      <c r="G56" s="12">
        <v>1370029.5831538602</v>
      </c>
      <c r="H56" s="12">
        <v>1495917</v>
      </c>
      <c r="I56" s="12">
        <v>1454119.4041579999</v>
      </c>
    </row>
    <row r="57" spans="1:9" ht="12.75" customHeight="1" x14ac:dyDescent="0.2">
      <c r="A57" s="24"/>
      <c r="B57" s="754"/>
      <c r="C57" s="754"/>
      <c r="D57" s="754"/>
      <c r="E57" s="754"/>
      <c r="F57" s="754"/>
      <c r="G57" s="754"/>
      <c r="H57" s="754"/>
      <c r="I57" s="754"/>
    </row>
    <row r="58" spans="1:9" ht="14.25" x14ac:dyDescent="0.2">
      <c r="A58" s="24" t="s">
        <v>579</v>
      </c>
      <c r="B58" s="12">
        <v>328277</v>
      </c>
      <c r="C58" s="12">
        <v>336537</v>
      </c>
      <c r="D58" s="12">
        <v>352035</v>
      </c>
      <c r="E58" s="12">
        <v>338707</v>
      </c>
      <c r="F58" s="12">
        <v>311577</v>
      </c>
      <c r="G58" s="12">
        <v>279556.63990717399</v>
      </c>
      <c r="H58" s="12">
        <v>251232</v>
      </c>
      <c r="I58" s="12">
        <v>344667.63946382003</v>
      </c>
    </row>
    <row r="59" spans="1:9" ht="4.5" customHeight="1" x14ac:dyDescent="0.2">
      <c r="A59" s="24"/>
      <c r="B59" s="52"/>
      <c r="C59" s="52"/>
      <c r="D59" s="52"/>
      <c r="E59" s="52"/>
      <c r="F59" s="52"/>
      <c r="G59" s="52"/>
      <c r="H59" s="52"/>
      <c r="I59" s="52"/>
    </row>
    <row r="60" spans="1:9" ht="4.5" customHeight="1" x14ac:dyDescent="0.2">
      <c r="A60" s="24"/>
      <c r="B60" s="12"/>
      <c r="C60" s="12"/>
      <c r="D60" s="12"/>
      <c r="E60" s="12"/>
      <c r="F60" s="12"/>
      <c r="G60" s="12"/>
      <c r="H60" s="12"/>
      <c r="I60" s="12"/>
    </row>
    <row r="61" spans="1:9" s="30" customFormat="1" ht="15" x14ac:dyDescent="0.25">
      <c r="A61" s="28" t="s">
        <v>580</v>
      </c>
      <c r="B61" s="50">
        <v>1443236</v>
      </c>
      <c r="C61" s="50">
        <v>1494033</v>
      </c>
      <c r="D61" s="50">
        <v>1531292</v>
      </c>
      <c r="E61" s="50">
        <v>1534182</v>
      </c>
      <c r="F61" s="50">
        <v>1578239</v>
      </c>
      <c r="G61" s="50">
        <v>1649586.2230610342</v>
      </c>
      <c r="H61" s="50">
        <v>1747149</v>
      </c>
      <c r="I61" s="50">
        <v>1798787.0436218199</v>
      </c>
    </row>
    <row r="62" spans="1:9" s="37" customFormat="1" ht="12" x14ac:dyDescent="0.2">
      <c r="A62" s="37" t="s">
        <v>493</v>
      </c>
      <c r="B62" s="118">
        <v>1.4</v>
      </c>
      <c r="C62" s="118">
        <f t="shared" ref="C62" si="0">(C61/B61-1)*100</f>
        <v>3.5196599863085432</v>
      </c>
      <c r="D62" s="118">
        <f t="shared" ref="D62" si="1">(D61/C61-1)*100</f>
        <v>2.4938538840842295</v>
      </c>
      <c r="E62" s="118">
        <f t="shared" ref="E62" si="2">(E61/D61-1)*100</f>
        <v>0.18872951729651533</v>
      </c>
      <c r="F62" s="118">
        <f t="shared" ref="F62" si="3">(F61/E61-1)*100</f>
        <v>2.8716931889436914</v>
      </c>
      <c r="G62" s="118">
        <f t="shared" ref="G62" si="4">(G61/F61-1)*100</f>
        <v>4.5206855907777177</v>
      </c>
      <c r="H62" s="118">
        <f>(H61/G61-1)*100</f>
        <v>5.9143787438964202</v>
      </c>
      <c r="I62" s="118">
        <f>(I61/H61-1)*100</f>
        <v>2.9555603799000574</v>
      </c>
    </row>
    <row r="63" spans="1:9" s="30" customFormat="1" ht="12.75" customHeight="1" x14ac:dyDescent="0.25">
      <c r="A63" s="28"/>
      <c r="B63" s="44"/>
      <c r="C63" s="44"/>
      <c r="D63" s="44"/>
      <c r="E63" s="44"/>
      <c r="F63" s="44"/>
      <c r="G63" s="44"/>
      <c r="H63" s="44"/>
      <c r="I63" s="44"/>
    </row>
    <row r="64" spans="1:9" s="24" customFormat="1" ht="16.5" x14ac:dyDescent="0.2">
      <c r="A64" s="24" t="s">
        <v>1016</v>
      </c>
    </row>
    <row r="65" spans="1:9" ht="14.25" x14ac:dyDescent="0.2">
      <c r="A65" s="128"/>
    </row>
    <row r="66" spans="1:9" ht="14.25" x14ac:dyDescent="0.2">
      <c r="A66" s="839" t="s">
        <v>1624</v>
      </c>
      <c r="B66" s="990"/>
      <c r="C66" s="990"/>
      <c r="D66" s="990"/>
      <c r="E66" s="990"/>
      <c r="F66" s="990"/>
      <c r="G66" s="990"/>
      <c r="H66" s="990"/>
      <c r="I66" s="990"/>
    </row>
    <row r="69" spans="1:9" ht="18" x14ac:dyDescent="0.25">
      <c r="A69" s="837" t="s">
        <v>239</v>
      </c>
      <c r="B69" s="837"/>
      <c r="C69" s="837"/>
      <c r="D69" s="837"/>
      <c r="E69" s="837"/>
      <c r="F69" s="837"/>
      <c r="G69" s="837"/>
      <c r="H69" s="837"/>
      <c r="I69" s="837"/>
    </row>
    <row r="70" spans="1:9" ht="18" x14ac:dyDescent="0.25">
      <c r="A70" s="25"/>
    </row>
    <row r="71" spans="1:9" ht="18" x14ac:dyDescent="0.25">
      <c r="A71" s="837" t="s">
        <v>161</v>
      </c>
      <c r="B71" s="837"/>
      <c r="C71" s="837"/>
      <c r="D71" s="837"/>
      <c r="E71" s="837"/>
      <c r="F71" s="837"/>
      <c r="G71" s="837"/>
      <c r="H71" s="837"/>
      <c r="I71" s="837"/>
    </row>
    <row r="72" spans="1:9" ht="18" x14ac:dyDescent="0.25">
      <c r="A72" s="837" t="s">
        <v>2434</v>
      </c>
      <c r="B72" s="837"/>
      <c r="C72" s="837"/>
      <c r="D72" s="837"/>
      <c r="E72" s="837"/>
      <c r="F72" s="837"/>
      <c r="G72" s="837"/>
      <c r="H72" s="837"/>
      <c r="I72" s="837"/>
    </row>
    <row r="73" spans="1:9" ht="18" x14ac:dyDescent="0.25">
      <c r="A73" s="837" t="s">
        <v>242</v>
      </c>
      <c r="B73" s="837"/>
      <c r="C73" s="837"/>
      <c r="D73" s="837"/>
      <c r="E73" s="837"/>
      <c r="F73" s="837"/>
      <c r="G73" s="837"/>
      <c r="H73" s="837"/>
      <c r="I73" s="837"/>
    </row>
    <row r="74" spans="1:9" x14ac:dyDescent="0.2">
      <c r="A74" s="353"/>
    </row>
    <row r="75" spans="1:9" ht="15.75" x14ac:dyDescent="0.25">
      <c r="A75" s="353"/>
      <c r="B75" s="32">
        <v>2017</v>
      </c>
      <c r="C75" s="32">
        <v>2018</v>
      </c>
      <c r="D75" s="32">
        <v>2019</v>
      </c>
      <c r="E75" s="32">
        <v>2020</v>
      </c>
      <c r="F75" s="32">
        <v>2021</v>
      </c>
      <c r="G75" s="32">
        <v>2022</v>
      </c>
      <c r="H75" s="32">
        <v>2023</v>
      </c>
      <c r="I75" s="32">
        <v>2024</v>
      </c>
    </row>
    <row r="76" spans="1:9" ht="4.5" customHeight="1" x14ac:dyDescent="0.2">
      <c r="B76" s="167"/>
      <c r="C76" s="167"/>
      <c r="D76" s="167"/>
      <c r="E76" s="167"/>
      <c r="F76" s="167"/>
      <c r="G76" s="167"/>
      <c r="H76" s="167"/>
      <c r="I76" s="167"/>
    </row>
    <row r="77" spans="1:9" ht="14.25" x14ac:dyDescent="0.2">
      <c r="A77" s="24" t="s">
        <v>741</v>
      </c>
      <c r="B77" s="397"/>
      <c r="C77" s="397"/>
      <c r="D77" s="397"/>
      <c r="E77" s="397"/>
      <c r="F77" s="397"/>
      <c r="G77" s="397"/>
      <c r="H77" s="397"/>
      <c r="I77" s="397"/>
    </row>
    <row r="78" spans="1:9" ht="14.25" x14ac:dyDescent="0.2">
      <c r="A78" s="24" t="s">
        <v>742</v>
      </c>
      <c r="B78" s="117">
        <v>94.01</v>
      </c>
      <c r="C78" s="117">
        <v>94.04</v>
      </c>
      <c r="D78" s="117">
        <v>96.08</v>
      </c>
      <c r="E78" s="117">
        <v>96.42</v>
      </c>
      <c r="F78" s="117">
        <v>99.169999999999987</v>
      </c>
      <c r="G78" s="117">
        <v>101.16999999999999</v>
      </c>
      <c r="H78" s="117">
        <v>103.61583333333333</v>
      </c>
      <c r="I78" s="117">
        <v>107.58</v>
      </c>
    </row>
    <row r="79" spans="1:9" s="37" customFormat="1" ht="12" x14ac:dyDescent="0.2">
      <c r="A79" s="37" t="s">
        <v>493</v>
      </c>
      <c r="B79" s="118">
        <v>4.4000000000000004</v>
      </c>
      <c r="C79" s="118">
        <v>0</v>
      </c>
      <c r="D79" s="118">
        <v>2.2000000000000002</v>
      </c>
      <c r="E79" s="118">
        <v>0.4</v>
      </c>
      <c r="F79" s="118">
        <v>2.9</v>
      </c>
      <c r="G79" s="118">
        <v>2</v>
      </c>
      <c r="H79" s="118">
        <v>2.4</v>
      </c>
      <c r="I79" s="118">
        <v>3.8</v>
      </c>
    </row>
    <row r="80" spans="1:9" ht="12.75" customHeight="1" x14ac:dyDescent="0.2">
      <c r="A80" s="24"/>
      <c r="B80" s="24"/>
      <c r="C80" s="24"/>
      <c r="D80" s="24"/>
      <c r="E80" s="24"/>
      <c r="F80" s="24"/>
      <c r="G80" s="24"/>
      <c r="H80" s="24"/>
      <c r="I80" s="24"/>
    </row>
    <row r="81" spans="1:9" ht="16.5" x14ac:dyDescent="0.2">
      <c r="A81" s="24" t="s">
        <v>2234</v>
      </c>
      <c r="B81" s="24"/>
      <c r="C81" s="24"/>
      <c r="D81" s="24"/>
      <c r="E81" s="24"/>
      <c r="F81" s="24"/>
      <c r="G81" s="24"/>
      <c r="H81" s="24"/>
      <c r="I81" s="24"/>
    </row>
    <row r="82" spans="1:9" ht="9" customHeight="1" x14ac:dyDescent="0.2">
      <c r="A82" s="24"/>
      <c r="B82" s="24"/>
      <c r="C82" s="24"/>
      <c r="D82" s="24"/>
      <c r="E82" s="24"/>
      <c r="F82" s="24"/>
      <c r="G82" s="24"/>
      <c r="H82" s="24"/>
      <c r="I82" s="24"/>
    </row>
    <row r="83" spans="1:9" x14ac:dyDescent="0.2">
      <c r="A83" s="880" t="s">
        <v>2482</v>
      </c>
      <c r="B83" s="880"/>
      <c r="C83" s="880"/>
      <c r="D83" s="880"/>
      <c r="E83" s="880"/>
      <c r="F83" s="880"/>
      <c r="G83" s="880"/>
      <c r="H83" s="880"/>
      <c r="I83" s="880"/>
    </row>
    <row r="84" spans="1:9" s="24" customFormat="1" ht="14.25" x14ac:dyDescent="0.2">
      <c r="A84" s="880"/>
      <c r="B84" s="880"/>
      <c r="C84" s="880"/>
      <c r="D84" s="880"/>
      <c r="E84" s="880"/>
      <c r="F84" s="880"/>
      <c r="G84" s="880"/>
      <c r="H84" s="880"/>
      <c r="I84" s="880"/>
    </row>
    <row r="85" spans="1:9" ht="14.25" x14ac:dyDescent="0.2">
      <c r="A85" s="412"/>
      <c r="B85" s="412"/>
      <c r="C85" s="412"/>
      <c r="D85" s="412"/>
      <c r="E85" s="412"/>
      <c r="F85" s="412"/>
      <c r="G85" s="412"/>
      <c r="H85" s="412"/>
      <c r="I85" s="412"/>
    </row>
    <row r="86" spans="1:9" ht="14.25" x14ac:dyDescent="0.2">
      <c r="A86" s="839" t="s">
        <v>1624</v>
      </c>
      <c r="B86" s="990"/>
      <c r="C86" s="990"/>
      <c r="D86" s="990"/>
      <c r="E86" s="990"/>
      <c r="F86" s="990"/>
      <c r="G86" s="990"/>
      <c r="H86" s="990"/>
      <c r="I86" s="990"/>
    </row>
  </sheetData>
  <customSheetViews>
    <customSheetView guid="{F67F5823-51D5-4D47-B100-5B47C1E6BCB9}" showPageBreaks="1" fitToPage="1" printArea="1">
      <selection activeCell="H75" sqref="H75"/>
      <pageMargins left="0.75" right="0.75" top="1" bottom="1" header="0.5" footer="0.5"/>
      <printOptions horizontalCentered="1"/>
      <pageSetup scale="68" firstPageNumber="33" orientation="portrait" horizontalDpi="4294967293" verticalDpi="300" r:id="rId1"/>
      <headerFooter alignWithMargins="0">
        <oddFooter>&amp;C&amp;P</oddFooter>
      </headerFooter>
    </customSheetView>
    <customSheetView guid="{9014CDA8-C3FC-41E6-A045-DAEFC55B82B1}" showPageBreaks="1" fitToPage="1" printArea="1" topLeftCell="A58">
      <selection activeCell="H75" sqref="H75"/>
      <pageMargins left="0.75" right="0.75" top="1" bottom="1" header="0.5" footer="0.5"/>
      <printOptions horizontalCentered="1"/>
      <pageSetup scale="68" firstPageNumber="33" orientation="portrait" horizontalDpi="4294967293" verticalDpi="300" r:id="rId2"/>
      <headerFooter alignWithMargins="0">
        <oddFooter>&amp;C&amp;P</oddFooter>
      </headerFooter>
    </customSheetView>
  </customSheetViews>
  <mergeCells count="16">
    <mergeCell ref="A86:I86"/>
    <mergeCell ref="A43:I43"/>
    <mergeCell ref="A73:I73"/>
    <mergeCell ref="A83:I84"/>
    <mergeCell ref="A1:I1"/>
    <mergeCell ref="A3:I3"/>
    <mergeCell ref="A4:I4"/>
    <mergeCell ref="A46:I46"/>
    <mergeCell ref="A72:I72"/>
    <mergeCell ref="A48:I48"/>
    <mergeCell ref="A49:I49"/>
    <mergeCell ref="A69:I69"/>
    <mergeCell ref="A71:I71"/>
    <mergeCell ref="A66:I66"/>
    <mergeCell ref="A39:I39"/>
    <mergeCell ref="A41:I41"/>
  </mergeCells>
  <phoneticPr fontId="0" type="noConversion"/>
  <printOptions horizontalCentered="1"/>
  <pageMargins left="0.74803149606299202" right="0.74803149606299202" top="0.98425196850393704" bottom="0.98425196850393704" header="0.511811023622047" footer="0.511811023622047"/>
  <pageSetup scale="60" firstPageNumber="29" orientation="portrait" useFirstPageNumber="1" r:id="rId3"/>
  <headerFooter differentFirst="1" alignWithMargins="0"/>
  <legacyDrawingHF r:id="rId4"/>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7">
    <tabColor indexed="13"/>
    <pageSetUpPr fitToPage="1"/>
  </sheetPr>
  <dimension ref="A1:I74"/>
  <sheetViews>
    <sheetView zoomScaleNormal="100" workbookViewId="0">
      <selection sqref="A1:I1"/>
    </sheetView>
  </sheetViews>
  <sheetFormatPr defaultRowHeight="12.75" x14ac:dyDescent="0.2"/>
  <cols>
    <col min="1" max="1" width="17" customWidth="1"/>
    <col min="2" max="2" width="15.7109375" customWidth="1"/>
    <col min="3" max="9" width="12.5703125" customWidth="1"/>
  </cols>
  <sheetData>
    <row r="1" spans="1:9" ht="18" x14ac:dyDescent="0.25">
      <c r="A1" s="837" t="s">
        <v>793</v>
      </c>
      <c r="B1" s="837"/>
      <c r="C1" s="837"/>
      <c r="D1" s="837"/>
      <c r="E1" s="837"/>
      <c r="F1" s="837"/>
      <c r="G1" s="837"/>
      <c r="H1" s="837"/>
      <c r="I1" s="837"/>
    </row>
    <row r="2" spans="1:9" ht="18" x14ac:dyDescent="0.25">
      <c r="A2" s="25"/>
    </row>
    <row r="3" spans="1:9" ht="18" x14ac:dyDescent="0.25">
      <c r="A3" s="837" t="s">
        <v>2423</v>
      </c>
      <c r="B3" s="837"/>
      <c r="C3" s="837"/>
      <c r="D3" s="837"/>
      <c r="E3" s="837"/>
      <c r="F3" s="837"/>
      <c r="G3" s="837"/>
      <c r="H3" s="837"/>
      <c r="I3" s="837"/>
    </row>
    <row r="4" spans="1:9" ht="18" x14ac:dyDescent="0.25">
      <c r="A4" s="837" t="s">
        <v>381</v>
      </c>
      <c r="B4" s="837"/>
      <c r="C4" s="837"/>
      <c r="D4" s="837"/>
      <c r="E4" s="837"/>
      <c r="F4" s="837"/>
      <c r="G4" s="837"/>
      <c r="H4" s="837"/>
      <c r="I4" s="837"/>
    </row>
    <row r="5" spans="1:9" ht="18" x14ac:dyDescent="0.25">
      <c r="A5" s="837" t="s">
        <v>241</v>
      </c>
      <c r="B5" s="837"/>
      <c r="C5" s="837"/>
      <c r="D5" s="837"/>
      <c r="E5" s="837"/>
      <c r="F5" s="837"/>
      <c r="G5" s="837"/>
      <c r="H5" s="837"/>
      <c r="I5" s="837"/>
    </row>
    <row r="8" spans="1:9" s="15" customFormat="1" ht="15.75" x14ac:dyDescent="0.25">
      <c r="B8" s="32">
        <v>2017</v>
      </c>
      <c r="C8" s="32">
        <v>2018</v>
      </c>
      <c r="D8" s="32">
        <v>2019</v>
      </c>
      <c r="E8" s="32">
        <v>2020</v>
      </c>
      <c r="F8" s="32">
        <v>2021</v>
      </c>
      <c r="G8" s="32">
        <v>2022</v>
      </c>
      <c r="H8" s="32">
        <v>2023</v>
      </c>
      <c r="I8" s="32">
        <v>2024</v>
      </c>
    </row>
    <row r="9" spans="1:9" ht="4.5" customHeight="1" thickBot="1" x14ac:dyDescent="0.25">
      <c r="A9" s="22"/>
      <c r="B9" s="17"/>
      <c r="C9" s="17"/>
      <c r="D9" s="17"/>
      <c r="E9" s="17"/>
      <c r="F9" s="17"/>
      <c r="G9" s="17"/>
      <c r="H9" s="17"/>
      <c r="I9" s="17"/>
    </row>
    <row r="10" spans="1:9" ht="4.5" customHeight="1" x14ac:dyDescent="0.2">
      <c r="B10" s="13"/>
      <c r="C10" s="13"/>
      <c r="D10" s="13"/>
      <c r="E10" s="13"/>
      <c r="F10" s="13"/>
      <c r="G10" s="13"/>
      <c r="H10" s="13"/>
      <c r="I10" s="13"/>
    </row>
    <row r="11" spans="1:9" s="24" customFormat="1" ht="14.25" x14ac:dyDescent="0.2">
      <c r="A11" s="24" t="s">
        <v>985</v>
      </c>
      <c r="B11" s="12">
        <v>219903</v>
      </c>
      <c r="C11" s="12">
        <v>233316</v>
      </c>
      <c r="D11" s="12">
        <v>237899</v>
      </c>
      <c r="E11" s="12">
        <v>214172</v>
      </c>
      <c r="F11" s="12">
        <v>229316</v>
      </c>
      <c r="G11" s="12">
        <v>226910</v>
      </c>
      <c r="H11" s="12">
        <v>227700</v>
      </c>
      <c r="I11" s="12">
        <v>220072</v>
      </c>
    </row>
    <row r="12" spans="1:9" s="24" customFormat="1" ht="14.25" x14ac:dyDescent="0.2">
      <c r="A12" s="24" t="s">
        <v>986</v>
      </c>
      <c r="B12" s="12">
        <v>79424</v>
      </c>
      <c r="C12" s="12">
        <v>84826</v>
      </c>
      <c r="D12" s="12">
        <v>89189</v>
      </c>
      <c r="E12" s="12">
        <v>85459</v>
      </c>
      <c r="F12" s="12">
        <v>90826</v>
      </c>
      <c r="G12" s="12">
        <v>91386</v>
      </c>
      <c r="H12" s="12">
        <v>91914</v>
      </c>
      <c r="I12" s="12">
        <v>89324</v>
      </c>
    </row>
    <row r="13" spans="1:9" s="24" customFormat="1" ht="14.25" x14ac:dyDescent="0.2">
      <c r="A13" s="24" t="s">
        <v>1830</v>
      </c>
      <c r="B13" s="12">
        <v>116785</v>
      </c>
      <c r="C13" s="12">
        <v>132922</v>
      </c>
      <c r="D13" s="12">
        <v>136807</v>
      </c>
      <c r="E13" s="12">
        <v>128660</v>
      </c>
      <c r="F13" s="12">
        <v>117683</v>
      </c>
      <c r="G13" s="12">
        <v>112684</v>
      </c>
      <c r="H13" s="12">
        <v>98363</v>
      </c>
      <c r="I13" s="12">
        <v>88600</v>
      </c>
    </row>
    <row r="14" spans="1:9" s="24" customFormat="1" ht="14.25" x14ac:dyDescent="0.2">
      <c r="A14" s="24" t="s">
        <v>1685</v>
      </c>
      <c r="B14" s="12">
        <v>25843</v>
      </c>
      <c r="C14" s="12">
        <v>29907</v>
      </c>
      <c r="D14" s="12">
        <v>35076</v>
      </c>
      <c r="E14" s="12">
        <v>33172</v>
      </c>
      <c r="F14" s="12">
        <v>31976</v>
      </c>
      <c r="G14" s="12">
        <v>34028</v>
      </c>
      <c r="H14" s="12">
        <v>37060</v>
      </c>
      <c r="I14" s="12">
        <v>35857</v>
      </c>
    </row>
    <row r="15" spans="1:9" s="24" customFormat="1" ht="14.25" x14ac:dyDescent="0.2">
      <c r="A15" s="24" t="s">
        <v>1686</v>
      </c>
      <c r="B15" s="12" t="s">
        <v>1070</v>
      </c>
      <c r="C15" s="12">
        <v>4</v>
      </c>
      <c r="D15" s="12">
        <v>143</v>
      </c>
      <c r="E15" s="12">
        <v>129</v>
      </c>
      <c r="F15" s="12">
        <v>94</v>
      </c>
      <c r="G15" s="12">
        <v>43</v>
      </c>
      <c r="H15" s="12">
        <v>46</v>
      </c>
      <c r="I15" s="12">
        <v>8</v>
      </c>
    </row>
    <row r="16" spans="1:9" s="24" customFormat="1" ht="14.25" x14ac:dyDescent="0.2">
      <c r="A16" s="24" t="s">
        <v>1687</v>
      </c>
      <c r="B16" s="12" t="s">
        <v>1070</v>
      </c>
      <c r="C16" s="12">
        <v>11234</v>
      </c>
      <c r="D16" s="12">
        <v>11281</v>
      </c>
      <c r="E16" s="12">
        <v>3892</v>
      </c>
      <c r="F16" s="12">
        <v>3755</v>
      </c>
      <c r="G16" s="12">
        <v>8528</v>
      </c>
      <c r="H16" s="12">
        <v>9850</v>
      </c>
      <c r="I16" s="12">
        <v>10321</v>
      </c>
    </row>
    <row r="17" spans="1:9" s="24" customFormat="1" ht="4.5" customHeight="1" x14ac:dyDescent="0.2">
      <c r="A17" s="24" t="s">
        <v>987</v>
      </c>
      <c r="B17" s="227"/>
      <c r="C17" s="227"/>
      <c r="D17" s="227"/>
      <c r="E17" s="227"/>
      <c r="F17" s="227"/>
      <c r="G17" s="227"/>
      <c r="H17" s="227"/>
      <c r="I17" s="227"/>
    </row>
    <row r="18" spans="1:9" s="28" customFormat="1" ht="15" x14ac:dyDescent="0.25">
      <c r="A18" s="28" t="s">
        <v>988</v>
      </c>
      <c r="B18" s="50" t="s">
        <v>1070</v>
      </c>
      <c r="C18" s="50">
        <v>492209</v>
      </c>
      <c r="D18" s="50">
        <v>510395</v>
      </c>
      <c r="E18" s="50">
        <v>465484</v>
      </c>
      <c r="F18" s="50">
        <v>473650</v>
      </c>
      <c r="G18" s="50">
        <f>SUM(G11:G16)</f>
        <v>473579</v>
      </c>
      <c r="H18" s="50">
        <f>SUM(H11:H16)</f>
        <v>464933</v>
      </c>
      <c r="I18" s="50">
        <f>SUM(I11:I16)</f>
        <v>444182</v>
      </c>
    </row>
    <row r="19" spans="1:9" s="37" customFormat="1" ht="12" x14ac:dyDescent="0.2">
      <c r="A19" s="37" t="s">
        <v>493</v>
      </c>
      <c r="B19" s="122" t="s">
        <v>1070</v>
      </c>
      <c r="C19" s="122" t="s">
        <v>1070</v>
      </c>
      <c r="D19" s="122">
        <v>3.6947719363116027</v>
      </c>
      <c r="E19" s="122">
        <v>-8.7992633156672824</v>
      </c>
      <c r="F19" s="122">
        <f>(F18/E18-1)*100</f>
        <v>1.7543030480102528</v>
      </c>
      <c r="G19" s="122">
        <f>(G18/F18-1)*100</f>
        <v>-1.4989971497936239E-2</v>
      </c>
      <c r="H19" s="122">
        <f>(H18/G18-1)*100</f>
        <v>-1.8256721687405886</v>
      </c>
      <c r="I19" s="122">
        <f>(I18/H18-1)*100</f>
        <v>-4.4632237333121161</v>
      </c>
    </row>
    <row r="21" spans="1:9" ht="14.25" x14ac:dyDescent="0.2">
      <c r="A21" s="24" t="s">
        <v>1017</v>
      </c>
    </row>
    <row r="22" spans="1:9" ht="12.75" customHeight="1" x14ac:dyDescent="0.2">
      <c r="A22" s="128"/>
    </row>
    <row r="23" spans="1:9" ht="14.25" x14ac:dyDescent="0.2">
      <c r="A23" s="24" t="s">
        <v>1689</v>
      </c>
    </row>
    <row r="25" spans="1:9" ht="14.25" x14ac:dyDescent="0.2">
      <c r="A25" s="886" t="s">
        <v>1688</v>
      </c>
      <c r="B25" s="886"/>
      <c r="C25" s="886"/>
      <c r="D25" s="886"/>
      <c r="E25" s="886"/>
      <c r="F25" s="886"/>
      <c r="G25" s="886"/>
      <c r="H25" s="886"/>
      <c r="I25" s="886"/>
    </row>
    <row r="26" spans="1:9" x14ac:dyDescent="0.2">
      <c r="A26" s="138"/>
    </row>
    <row r="27" spans="1:9" ht="18" x14ac:dyDescent="0.25">
      <c r="A27" s="837" t="s">
        <v>1081</v>
      </c>
      <c r="B27" s="837"/>
      <c r="C27" s="837"/>
      <c r="D27" s="837"/>
      <c r="E27" s="837"/>
      <c r="F27" s="837"/>
      <c r="G27" s="837"/>
      <c r="H27" s="837"/>
      <c r="I27" s="837"/>
    </row>
    <row r="28" spans="1:9" ht="18" x14ac:dyDescent="0.25">
      <c r="A28" s="25"/>
    </row>
    <row r="29" spans="1:9" ht="18" x14ac:dyDescent="0.25">
      <c r="A29" s="837" t="s">
        <v>2435</v>
      </c>
      <c r="B29" s="837"/>
      <c r="C29" s="837"/>
      <c r="D29" s="837"/>
      <c r="E29" s="837"/>
      <c r="F29" s="837"/>
      <c r="G29" s="837"/>
      <c r="H29" s="837"/>
      <c r="I29" s="837"/>
    </row>
    <row r="30" spans="1:9" ht="18" x14ac:dyDescent="0.25">
      <c r="A30" s="837" t="s">
        <v>381</v>
      </c>
      <c r="B30" s="837"/>
      <c r="C30" s="837"/>
      <c r="D30" s="837"/>
      <c r="E30" s="837"/>
      <c r="F30" s="837"/>
      <c r="G30" s="837"/>
      <c r="H30" s="837"/>
      <c r="I30" s="837"/>
    </row>
    <row r="31" spans="1:9" ht="18" customHeight="1" x14ac:dyDescent="0.25">
      <c r="A31" s="837" t="s">
        <v>241</v>
      </c>
      <c r="B31" s="837"/>
      <c r="C31" s="837"/>
      <c r="D31" s="837"/>
      <c r="E31" s="837"/>
      <c r="F31" s="837"/>
      <c r="G31" s="837"/>
      <c r="H31" s="837"/>
      <c r="I31" s="837"/>
    </row>
    <row r="32" spans="1:9" ht="12.75" customHeight="1" x14ac:dyDescent="0.25">
      <c r="A32" s="14"/>
      <c r="B32" s="14"/>
      <c r="C32" s="14"/>
      <c r="D32" s="14"/>
      <c r="E32" s="14"/>
      <c r="F32" s="14"/>
      <c r="G32" s="14"/>
      <c r="H32" s="14"/>
      <c r="I32" s="14"/>
    </row>
    <row r="33" spans="1:9" ht="12.75" customHeight="1" x14ac:dyDescent="0.25">
      <c r="B33" s="14"/>
      <c r="C33" s="14"/>
      <c r="D33" s="14"/>
      <c r="E33" s="14"/>
      <c r="F33" s="14"/>
      <c r="G33" s="14"/>
      <c r="H33" s="14"/>
      <c r="I33" s="43"/>
    </row>
    <row r="34" spans="1:9" s="26" customFormat="1" ht="15.75" x14ac:dyDescent="0.25">
      <c r="B34" s="15"/>
      <c r="C34" s="32">
        <v>2018</v>
      </c>
      <c r="D34" s="32">
        <v>2019</v>
      </c>
      <c r="E34" s="32">
        <v>2020</v>
      </c>
      <c r="F34" s="32">
        <v>2021</v>
      </c>
      <c r="G34" s="32">
        <v>2022</v>
      </c>
      <c r="H34" s="32">
        <v>2023</v>
      </c>
      <c r="I34" s="32">
        <v>2024</v>
      </c>
    </row>
    <row r="35" spans="1:9" ht="4.5" customHeight="1" thickBot="1" x14ac:dyDescent="0.25">
      <c r="B35" s="2"/>
      <c r="C35" s="22"/>
      <c r="D35" s="22"/>
      <c r="E35" s="22"/>
      <c r="F35" s="22"/>
      <c r="G35" s="22"/>
      <c r="H35" s="22"/>
      <c r="I35" s="22"/>
    </row>
    <row r="36" spans="1:9" ht="4.5" customHeight="1" x14ac:dyDescent="0.2">
      <c r="B36" s="2"/>
    </row>
    <row r="37" spans="1:9" s="128" customFormat="1" ht="14.25" x14ac:dyDescent="0.2">
      <c r="A37" s="128" t="s">
        <v>371</v>
      </c>
      <c r="B37" s="140"/>
      <c r="C37" s="12">
        <v>220999</v>
      </c>
      <c r="D37" s="12">
        <v>224499</v>
      </c>
      <c r="E37" s="12">
        <v>228559</v>
      </c>
      <c r="F37" s="12">
        <v>205595</v>
      </c>
      <c r="G37" s="12">
        <v>214591</v>
      </c>
      <c r="H37" s="12">
        <v>220989</v>
      </c>
      <c r="I37" s="12">
        <v>219112</v>
      </c>
    </row>
    <row r="38" spans="1:9" s="128" customFormat="1" ht="14.25" x14ac:dyDescent="0.2">
      <c r="A38" s="128" t="s">
        <v>372</v>
      </c>
      <c r="B38" s="140"/>
      <c r="C38" s="12">
        <v>3205</v>
      </c>
      <c r="D38" s="12">
        <v>2434</v>
      </c>
      <c r="E38" s="12">
        <v>2371</v>
      </c>
      <c r="F38" s="12">
        <v>2130</v>
      </c>
      <c r="G38" s="12">
        <v>2973</v>
      </c>
      <c r="H38" s="12">
        <v>3125</v>
      </c>
      <c r="I38" s="12">
        <v>4847</v>
      </c>
    </row>
    <row r="39" spans="1:9" s="128" customFormat="1" ht="4.5" customHeight="1" x14ac:dyDescent="0.2">
      <c r="B39" s="140"/>
      <c r="C39" s="52"/>
      <c r="D39" s="52"/>
      <c r="E39" s="52"/>
      <c r="F39" s="52"/>
      <c r="G39" s="52"/>
      <c r="H39" s="52"/>
      <c r="I39" s="52"/>
    </row>
    <row r="40" spans="1:9" s="128" customFormat="1" ht="4.5" customHeight="1" x14ac:dyDescent="0.2">
      <c r="B40" s="140"/>
      <c r="C40" s="12"/>
      <c r="D40" s="12"/>
      <c r="E40" s="12"/>
      <c r="F40" s="12"/>
      <c r="G40" s="12"/>
      <c r="H40" s="12"/>
      <c r="I40" s="12"/>
    </row>
    <row r="41" spans="1:9" s="28" customFormat="1" ht="15" x14ac:dyDescent="0.25">
      <c r="A41" s="28" t="s">
        <v>373</v>
      </c>
      <c r="B41" s="29"/>
      <c r="C41" s="50">
        <v>224204</v>
      </c>
      <c r="D41" s="50">
        <v>226933</v>
      </c>
      <c r="E41" s="50">
        <v>230930</v>
      </c>
      <c r="F41" s="50">
        <v>207725</v>
      </c>
      <c r="G41" s="50">
        <v>217565</v>
      </c>
      <c r="H41" s="50">
        <v>224114</v>
      </c>
      <c r="I41" s="50">
        <v>223959</v>
      </c>
    </row>
    <row r="42" spans="1:9" s="37" customFormat="1" ht="12" x14ac:dyDescent="0.2">
      <c r="A42" s="37" t="s">
        <v>493</v>
      </c>
      <c r="B42" s="122"/>
      <c r="C42" s="122">
        <v>3.8015120860398266</v>
      </c>
      <c r="D42" s="122">
        <v>1.2171950545039278</v>
      </c>
      <c r="E42" s="122">
        <v>1.7613128103889597</v>
      </c>
      <c r="F42" s="122">
        <v>-10.048499545316758</v>
      </c>
      <c r="G42" s="122">
        <v>4.7370321338307875</v>
      </c>
      <c r="H42" s="122">
        <f>(H41/G41-1)*100</f>
        <v>3.0101349022131352</v>
      </c>
      <c r="I42" s="122">
        <f>(I41/H41-1)*100</f>
        <v>-6.916123044522493E-2</v>
      </c>
    </row>
    <row r="43" spans="1:9" s="37" customFormat="1" ht="12.75" customHeight="1" x14ac:dyDescent="0.2">
      <c r="B43" s="122"/>
      <c r="C43" s="122"/>
      <c r="D43" s="122"/>
      <c r="E43" s="122"/>
      <c r="F43" s="122"/>
      <c r="G43" s="122"/>
      <c r="H43" s="122"/>
      <c r="I43" s="122"/>
    </row>
    <row r="44" spans="1:9" ht="14.25" x14ac:dyDescent="0.2">
      <c r="A44" s="24" t="s">
        <v>497</v>
      </c>
      <c r="B44" s="19"/>
      <c r="C44" s="31"/>
      <c r="D44" s="31"/>
      <c r="E44" s="31"/>
      <c r="F44" s="31"/>
      <c r="G44" s="20"/>
      <c r="H44" s="20"/>
    </row>
    <row r="45" spans="1:9" ht="14.25" x14ac:dyDescent="0.2">
      <c r="B45" s="19"/>
      <c r="C45" s="31"/>
      <c r="D45" s="31"/>
      <c r="E45" s="31"/>
      <c r="F45" s="31"/>
      <c r="G45" s="20"/>
      <c r="H45" s="20"/>
    </row>
    <row r="46" spans="1:9" ht="14.25" x14ac:dyDescent="0.2">
      <c r="A46" s="24" t="s">
        <v>1607</v>
      </c>
      <c r="B46" s="19"/>
      <c r="C46" s="31"/>
      <c r="D46" s="31"/>
      <c r="E46" s="31"/>
      <c r="F46" s="31"/>
      <c r="G46" s="20"/>
      <c r="H46" s="20"/>
    </row>
    <row r="47" spans="1:9" ht="12.75" customHeight="1" x14ac:dyDescent="0.2">
      <c r="B47" s="19"/>
      <c r="C47" s="31"/>
      <c r="D47" s="31"/>
      <c r="E47" s="31"/>
      <c r="F47" s="31"/>
      <c r="G47" s="20"/>
      <c r="H47" s="20"/>
    </row>
    <row r="48" spans="1:9" ht="12.75" customHeight="1" x14ac:dyDescent="0.2">
      <c r="B48" s="19"/>
      <c r="C48" s="31"/>
      <c r="D48" s="31"/>
      <c r="E48" s="31"/>
      <c r="F48" s="31"/>
      <c r="G48" s="20"/>
      <c r="H48" s="20"/>
    </row>
    <row r="49" spans="1:9" ht="12.75" customHeight="1" x14ac:dyDescent="0.2">
      <c r="B49" s="19"/>
      <c r="C49" s="31"/>
      <c r="D49" s="31"/>
      <c r="E49" s="31"/>
      <c r="F49" s="31"/>
      <c r="G49" s="20"/>
      <c r="H49" s="20"/>
    </row>
    <row r="50" spans="1:9" ht="18" x14ac:dyDescent="0.25">
      <c r="A50" s="837" t="s">
        <v>964</v>
      </c>
      <c r="B50" s="837"/>
      <c r="C50" s="837"/>
      <c r="D50" s="837"/>
      <c r="E50" s="837"/>
      <c r="F50" s="837"/>
      <c r="G50" s="837"/>
      <c r="H50" s="837"/>
      <c r="I50" s="837"/>
    </row>
    <row r="51" spans="1:9" ht="18" x14ac:dyDescent="0.25">
      <c r="A51" s="25"/>
      <c r="C51" s="49"/>
      <c r="D51" s="49"/>
      <c r="E51" s="49"/>
      <c r="F51" s="49"/>
      <c r="G51" s="49"/>
      <c r="H51" s="49"/>
    </row>
    <row r="52" spans="1:9" ht="18" x14ac:dyDescent="0.25">
      <c r="A52" s="837" t="s">
        <v>2436</v>
      </c>
      <c r="B52" s="837"/>
      <c r="C52" s="837"/>
      <c r="D52" s="837"/>
      <c r="E52" s="837"/>
      <c r="F52" s="837"/>
      <c r="G52" s="837"/>
      <c r="H52" s="837"/>
      <c r="I52" s="837"/>
    </row>
    <row r="53" spans="1:9" ht="18" x14ac:dyDescent="0.25">
      <c r="A53" s="837" t="s">
        <v>381</v>
      </c>
      <c r="B53" s="837"/>
      <c r="C53" s="837"/>
      <c r="D53" s="837"/>
      <c r="E53" s="837"/>
      <c r="F53" s="837"/>
      <c r="G53" s="837"/>
      <c r="H53" s="837"/>
      <c r="I53" s="837"/>
    </row>
    <row r="56" spans="1:9" ht="18.75" x14ac:dyDescent="0.25">
      <c r="A56" s="26" t="s">
        <v>537</v>
      </c>
      <c r="B56" s="32" t="s">
        <v>1766</v>
      </c>
      <c r="C56" s="32" t="s">
        <v>1861</v>
      </c>
      <c r="D56" s="32" t="s">
        <v>2235</v>
      </c>
      <c r="E56" s="32" t="s">
        <v>2236</v>
      </c>
      <c r="F56" s="32" t="s">
        <v>2363</v>
      </c>
      <c r="G56" s="32" t="s">
        <v>2438</v>
      </c>
      <c r="H56" s="32" t="s">
        <v>2439</v>
      </c>
      <c r="I56" s="32">
        <v>2024</v>
      </c>
    </row>
    <row r="57" spans="1:9" ht="4.5" customHeight="1" thickBot="1" x14ac:dyDescent="0.25">
      <c r="A57" s="22"/>
      <c r="B57" s="22"/>
      <c r="C57" s="22"/>
      <c r="D57" s="22"/>
      <c r="E57" s="22"/>
      <c r="F57" s="22"/>
      <c r="G57" s="22"/>
      <c r="H57" s="22"/>
      <c r="I57" s="22"/>
    </row>
    <row r="58" spans="1:9" ht="4.5" customHeight="1" x14ac:dyDescent="0.2"/>
    <row r="59" spans="1:9" ht="14.25" x14ac:dyDescent="0.2">
      <c r="A59" s="9" t="s">
        <v>1057</v>
      </c>
      <c r="B59" s="12">
        <v>101617</v>
      </c>
      <c r="C59" s="12">
        <v>102001</v>
      </c>
      <c r="D59" s="12">
        <v>109506</v>
      </c>
      <c r="E59" s="12">
        <v>99604</v>
      </c>
      <c r="F59" s="12">
        <v>107897</v>
      </c>
      <c r="G59" s="12">
        <v>105572</v>
      </c>
      <c r="H59" s="12">
        <v>108801</v>
      </c>
      <c r="I59" s="12">
        <v>112802</v>
      </c>
    </row>
    <row r="60" spans="1:9" ht="14.25" x14ac:dyDescent="0.2">
      <c r="A60" s="9" t="s">
        <v>1058</v>
      </c>
      <c r="B60" s="12">
        <v>33643</v>
      </c>
      <c r="C60" s="12">
        <v>33660</v>
      </c>
      <c r="D60" s="12">
        <v>36404</v>
      </c>
      <c r="E60" s="12">
        <v>33565</v>
      </c>
      <c r="F60" s="12">
        <v>36192</v>
      </c>
      <c r="G60" s="12">
        <v>35923</v>
      </c>
      <c r="H60" s="12">
        <v>36728</v>
      </c>
      <c r="I60" s="12">
        <v>37996</v>
      </c>
    </row>
    <row r="61" spans="1:9" ht="14.25" x14ac:dyDescent="0.2">
      <c r="A61" s="9" t="s">
        <v>1059</v>
      </c>
      <c r="B61" s="12">
        <v>4632</v>
      </c>
      <c r="C61" s="12">
        <v>4676</v>
      </c>
      <c r="D61" s="12">
        <v>5097</v>
      </c>
      <c r="E61" s="12">
        <v>4771</v>
      </c>
      <c r="F61" s="12">
        <v>5913</v>
      </c>
      <c r="G61" s="12">
        <v>5629</v>
      </c>
      <c r="H61" s="12">
        <v>5526</v>
      </c>
      <c r="I61" s="12">
        <v>5375</v>
      </c>
    </row>
    <row r="62" spans="1:9" ht="14.25" x14ac:dyDescent="0.2">
      <c r="A62" s="9" t="s">
        <v>1747</v>
      </c>
      <c r="B62" s="12">
        <v>9122</v>
      </c>
      <c r="C62" s="12">
        <v>8976</v>
      </c>
      <c r="D62" s="12">
        <v>9931</v>
      </c>
      <c r="E62" s="12">
        <v>10763</v>
      </c>
      <c r="F62" s="12">
        <v>11668</v>
      </c>
      <c r="G62" s="12">
        <v>11260</v>
      </c>
      <c r="H62" s="12">
        <v>10504</v>
      </c>
      <c r="I62" s="12">
        <v>11564</v>
      </c>
    </row>
    <row r="63" spans="1:9" ht="4.5" customHeight="1" x14ac:dyDescent="0.2">
      <c r="A63" s="164"/>
      <c r="B63" s="52"/>
      <c r="C63" s="52"/>
      <c r="D63" s="52"/>
      <c r="E63" s="52"/>
      <c r="F63" s="52"/>
      <c r="G63" s="52"/>
      <c r="H63" s="52"/>
      <c r="I63" s="52"/>
    </row>
    <row r="64" spans="1:9" ht="4.5" customHeight="1" x14ac:dyDescent="0.2">
      <c r="A64" s="9"/>
      <c r="B64" s="12"/>
      <c r="C64" s="12"/>
      <c r="D64" s="12"/>
      <c r="E64" s="12"/>
      <c r="F64" s="12"/>
      <c r="G64" s="12"/>
      <c r="H64" s="12"/>
      <c r="I64" s="12"/>
    </row>
    <row r="65" spans="1:9" s="30" customFormat="1" ht="15" x14ac:dyDescent="0.25">
      <c r="A65" s="53" t="s">
        <v>988</v>
      </c>
      <c r="B65" s="50">
        <f>SUM(B59:B62)</f>
        <v>149014</v>
      </c>
      <c r="C65" s="50">
        <f t="shared" ref="C65:I65" si="0">SUM(C59:C62)</f>
        <v>149313</v>
      </c>
      <c r="D65" s="50">
        <f t="shared" si="0"/>
        <v>160938</v>
      </c>
      <c r="E65" s="50">
        <f t="shared" si="0"/>
        <v>148703</v>
      </c>
      <c r="F65" s="50">
        <f t="shared" si="0"/>
        <v>161670</v>
      </c>
      <c r="G65" s="50">
        <f t="shared" si="0"/>
        <v>158384</v>
      </c>
      <c r="H65" s="50">
        <f t="shared" si="0"/>
        <v>161559</v>
      </c>
      <c r="I65" s="50">
        <f t="shared" si="0"/>
        <v>167737</v>
      </c>
    </row>
    <row r="66" spans="1:9" s="37" customFormat="1" ht="12" x14ac:dyDescent="0.2">
      <c r="A66" s="165" t="s">
        <v>1183</v>
      </c>
      <c r="B66" s="122"/>
      <c r="C66" s="122">
        <f t="shared" ref="C66:H66" si="1">(C65/B65-1)*100</f>
        <v>0.20065228770451693</v>
      </c>
      <c r="D66" s="122">
        <f t="shared" si="1"/>
        <v>7.7856583150830883</v>
      </c>
      <c r="E66" s="122">
        <f t="shared" si="1"/>
        <v>-7.6023064782711369</v>
      </c>
      <c r="F66" s="122">
        <f t="shared" si="1"/>
        <v>8.7200661721686945</v>
      </c>
      <c r="G66" s="122">
        <f t="shared" si="1"/>
        <v>-2.032535411641001</v>
      </c>
      <c r="H66" s="122">
        <f t="shared" si="1"/>
        <v>2.0046216789574745</v>
      </c>
      <c r="I66" s="122">
        <f>(I65/H65-1)*100</f>
        <v>3.8239899974622293</v>
      </c>
    </row>
    <row r="67" spans="1:9" ht="14.25" x14ac:dyDescent="0.2">
      <c r="B67" s="9"/>
      <c r="C67" s="12"/>
      <c r="D67" s="12"/>
      <c r="E67" s="12"/>
      <c r="F67" s="41"/>
      <c r="G67" s="12"/>
      <c r="H67" s="12"/>
    </row>
    <row r="68" spans="1:9" ht="14.25" x14ac:dyDescent="0.2">
      <c r="A68" s="24" t="s">
        <v>1748</v>
      </c>
      <c r="B68" s="9"/>
      <c r="C68" s="12"/>
      <c r="D68" s="12"/>
      <c r="E68" s="12"/>
      <c r="F68" s="41"/>
      <c r="G68" s="12"/>
      <c r="H68" s="12"/>
    </row>
    <row r="69" spans="1:9" ht="14.25" x14ac:dyDescent="0.2">
      <c r="B69" s="9"/>
      <c r="C69" s="12"/>
      <c r="D69" s="12"/>
      <c r="E69" s="12"/>
      <c r="F69" s="41"/>
      <c r="G69" s="12"/>
      <c r="H69" s="12"/>
    </row>
    <row r="70" spans="1:9" ht="14.25" x14ac:dyDescent="0.2">
      <c r="A70" s="24" t="s">
        <v>2437</v>
      </c>
      <c r="C70" s="24"/>
      <c r="D70" s="24"/>
      <c r="E70" s="24"/>
      <c r="F70" s="24"/>
      <c r="G70" s="24"/>
      <c r="H70" s="24"/>
    </row>
    <row r="71" spans="1:9" ht="14.25" x14ac:dyDescent="0.2">
      <c r="A71" s="24"/>
      <c r="C71" s="24"/>
      <c r="D71" s="24"/>
      <c r="E71" s="24"/>
      <c r="F71" s="24"/>
      <c r="G71" s="24"/>
      <c r="H71" s="24"/>
    </row>
    <row r="72" spans="1:9" ht="14.25" x14ac:dyDescent="0.2">
      <c r="A72" s="24" t="s">
        <v>1878</v>
      </c>
      <c r="C72" s="24"/>
      <c r="D72" s="24"/>
      <c r="E72" s="24"/>
      <c r="F72" s="24"/>
      <c r="G72" s="24"/>
      <c r="H72" s="24"/>
    </row>
    <row r="73" spans="1:9" ht="14.25" x14ac:dyDescent="0.2">
      <c r="A73" s="24"/>
      <c r="C73" s="24"/>
      <c r="D73" s="24"/>
      <c r="E73" s="24"/>
      <c r="F73" s="24"/>
      <c r="G73" s="24"/>
      <c r="H73" s="24"/>
      <c r="I73" s="42"/>
    </row>
    <row r="74" spans="1:9" ht="14.25" x14ac:dyDescent="0.2">
      <c r="A74" s="839" t="s">
        <v>1608</v>
      </c>
      <c r="B74" s="839"/>
      <c r="C74" s="839"/>
      <c r="D74" s="839"/>
      <c r="E74" s="839"/>
      <c r="F74" s="839"/>
      <c r="G74" s="839"/>
      <c r="H74" s="839"/>
      <c r="I74" s="839"/>
    </row>
  </sheetData>
  <customSheetViews>
    <customSheetView guid="{F67F5823-51D5-4D47-B100-5B47C1E6BCB9}" showPageBreaks="1" fitToPage="1" printArea="1">
      <selection activeCell="A50" sqref="A50:I50"/>
      <pageMargins left="0.75" right="0.75" top="1" bottom="1" header="0.5" footer="0.5"/>
      <printOptions horizontalCentered="1"/>
      <pageSetup scale="72" firstPageNumber="33" orientation="portrait" verticalDpi="300" r:id="rId1"/>
      <headerFooter alignWithMargins="0">
        <oddFooter>&amp;C&amp;P</oddFooter>
      </headerFooter>
    </customSheetView>
    <customSheetView guid="{9014CDA8-C3FC-41E6-A045-DAEFC55B82B1}" showPageBreaks="1" fitToPage="1" printArea="1" topLeftCell="A52">
      <selection activeCell="A50" sqref="A50:I50"/>
      <pageMargins left="0.75" right="0.75" top="1" bottom="1" header="0.5" footer="0.5"/>
      <printOptions horizontalCentered="1"/>
      <pageSetup scale="72" firstPageNumber="33" orientation="portrait" verticalDpi="300" r:id="rId2"/>
      <headerFooter alignWithMargins="0">
        <oddFooter>&amp;C&amp;P</oddFooter>
      </headerFooter>
    </customSheetView>
  </customSheetViews>
  <mergeCells count="13">
    <mergeCell ref="A74:I74"/>
    <mergeCell ref="A50:I50"/>
    <mergeCell ref="A52:I52"/>
    <mergeCell ref="A53:I53"/>
    <mergeCell ref="A31:I31"/>
    <mergeCell ref="A29:I29"/>
    <mergeCell ref="A30:I30"/>
    <mergeCell ref="A1:I1"/>
    <mergeCell ref="A3:I3"/>
    <mergeCell ref="A4:I4"/>
    <mergeCell ref="A27:I27"/>
    <mergeCell ref="A5:I5"/>
    <mergeCell ref="A25:I25"/>
  </mergeCells>
  <phoneticPr fontId="0" type="noConversion"/>
  <printOptions horizontalCentered="1"/>
  <pageMargins left="0.74803149606299202" right="0.74803149606299202" top="0.98425196850393704" bottom="0.98425196850393704" header="0.511811023622047" footer="0.511811023622047"/>
  <pageSetup scale="72" firstPageNumber="29" orientation="portrait" useFirstPageNumber="1" r:id="rId3"/>
  <headerFooter differentFirst="1" alignWithMargins="0"/>
  <legacyDrawingHF r:id="rId4"/>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8">
    <tabColor indexed="13"/>
    <pageSetUpPr fitToPage="1"/>
  </sheetPr>
  <dimension ref="A1:S61"/>
  <sheetViews>
    <sheetView zoomScaleNormal="100" workbookViewId="0">
      <selection sqref="A1:K1"/>
    </sheetView>
  </sheetViews>
  <sheetFormatPr defaultColWidth="7.7109375" defaultRowHeight="12.75" x14ac:dyDescent="0.2"/>
  <cols>
    <col min="1" max="1" width="16.140625" style="2" customWidth="1"/>
    <col min="2" max="11" width="8.7109375" bestFit="1" customWidth="1"/>
  </cols>
  <sheetData>
    <row r="1" spans="1:19" ht="18" x14ac:dyDescent="0.25">
      <c r="A1" s="837" t="s">
        <v>965</v>
      </c>
      <c r="B1" s="837"/>
      <c r="C1" s="837"/>
      <c r="D1" s="837"/>
      <c r="E1" s="837"/>
      <c r="F1" s="837"/>
      <c r="G1" s="837"/>
      <c r="H1" s="837"/>
      <c r="I1" s="837"/>
      <c r="J1" s="837"/>
      <c r="K1" s="837"/>
      <c r="L1" s="25"/>
      <c r="M1" s="25"/>
      <c r="N1" s="25"/>
    </row>
    <row r="2" spans="1:19" ht="18" customHeight="1" x14ac:dyDescent="0.25">
      <c r="A2" s="43"/>
      <c r="B2" s="2"/>
      <c r="C2" s="2"/>
      <c r="D2" s="2"/>
      <c r="E2" s="2"/>
      <c r="F2" s="2"/>
      <c r="G2" s="2"/>
      <c r="H2" s="2"/>
      <c r="I2" s="2"/>
      <c r="J2" s="2"/>
      <c r="K2" s="2"/>
    </row>
    <row r="3" spans="1:19" ht="18" x14ac:dyDescent="0.25">
      <c r="A3" s="837" t="s">
        <v>1147</v>
      </c>
      <c r="B3" s="837"/>
      <c r="C3" s="837"/>
      <c r="D3" s="837"/>
      <c r="E3" s="837"/>
      <c r="F3" s="837"/>
      <c r="G3" s="837"/>
      <c r="H3" s="837"/>
      <c r="I3" s="837"/>
      <c r="J3" s="837"/>
      <c r="K3" s="837"/>
      <c r="L3" s="25"/>
      <c r="M3" s="25"/>
      <c r="N3" s="25"/>
    </row>
    <row r="4" spans="1:19" ht="18" x14ac:dyDescent="0.25">
      <c r="A4" s="837" t="s">
        <v>2440</v>
      </c>
      <c r="B4" s="837"/>
      <c r="C4" s="837"/>
      <c r="D4" s="837"/>
      <c r="E4" s="837"/>
      <c r="F4" s="837"/>
      <c r="G4" s="837"/>
      <c r="H4" s="837"/>
      <c r="I4" s="837"/>
      <c r="J4" s="837"/>
      <c r="K4" s="837"/>
      <c r="L4" s="25"/>
      <c r="M4" s="25"/>
      <c r="N4" s="25"/>
    </row>
    <row r="5" spans="1:19" ht="18" x14ac:dyDescent="0.25">
      <c r="A5" s="837" t="s">
        <v>1148</v>
      </c>
      <c r="B5" s="837"/>
      <c r="C5" s="837"/>
      <c r="D5" s="837"/>
      <c r="E5" s="837"/>
      <c r="F5" s="837"/>
      <c r="G5" s="837"/>
      <c r="H5" s="837"/>
      <c r="I5" s="837"/>
      <c r="J5" s="837"/>
      <c r="K5" s="837"/>
      <c r="L5" s="25"/>
      <c r="M5" s="25"/>
      <c r="N5" s="25"/>
    </row>
    <row r="6" spans="1:19" ht="12.75" customHeight="1" x14ac:dyDescent="0.25">
      <c r="A6" s="14"/>
      <c r="B6" s="14"/>
      <c r="C6" s="14"/>
      <c r="D6" s="14"/>
      <c r="E6" s="14"/>
      <c r="F6" s="14"/>
      <c r="G6" s="14"/>
      <c r="H6" s="14"/>
      <c r="I6" s="25"/>
      <c r="J6" s="25"/>
      <c r="K6" s="25"/>
      <c r="L6" s="25"/>
      <c r="M6" s="25"/>
      <c r="N6" s="25"/>
    </row>
    <row r="7" spans="1:19" ht="12.75" customHeight="1" x14ac:dyDescent="0.25">
      <c r="A7" s="43"/>
      <c r="B7" s="14"/>
      <c r="C7" s="43"/>
      <c r="D7" s="14"/>
      <c r="E7" s="43"/>
      <c r="F7" s="14"/>
      <c r="G7" s="43"/>
      <c r="H7" s="14"/>
      <c r="I7" s="43"/>
      <c r="J7" s="14"/>
      <c r="K7" s="43"/>
      <c r="L7" s="14"/>
      <c r="M7" s="43"/>
      <c r="N7" s="14"/>
      <c r="O7" s="14"/>
      <c r="P7" s="43"/>
      <c r="Q7" s="14"/>
      <c r="R7" s="43"/>
      <c r="S7" s="14"/>
    </row>
    <row r="8" spans="1:19" s="15" customFormat="1" ht="16.5" thickBot="1" x14ac:dyDescent="0.3">
      <c r="A8" s="61" t="s">
        <v>1149</v>
      </c>
      <c r="B8" s="21">
        <v>2005</v>
      </c>
      <c r="C8" s="21">
        <v>2006</v>
      </c>
      <c r="D8" s="21">
        <v>2007</v>
      </c>
      <c r="E8" s="21">
        <v>2008</v>
      </c>
      <c r="F8" s="21">
        <v>2009</v>
      </c>
      <c r="G8" s="21">
        <v>2010</v>
      </c>
      <c r="H8" s="21">
        <v>2011</v>
      </c>
      <c r="I8" s="21">
        <v>2012</v>
      </c>
      <c r="J8" s="21">
        <v>2013</v>
      </c>
      <c r="K8" s="21">
        <v>2014</v>
      </c>
    </row>
    <row r="9" spans="1:19" ht="4.5" customHeight="1" x14ac:dyDescent="0.2"/>
    <row r="10" spans="1:19" s="9" customFormat="1" ht="14.25" x14ac:dyDescent="0.2">
      <c r="A10" s="161" t="s">
        <v>804</v>
      </c>
      <c r="B10" s="285">
        <v>46.84</v>
      </c>
      <c r="C10" s="285">
        <v>65.489999999999995</v>
      </c>
      <c r="D10" s="285">
        <v>54.51</v>
      </c>
      <c r="E10" s="285">
        <v>92.97</v>
      </c>
      <c r="F10" s="285">
        <v>41.71</v>
      </c>
      <c r="G10" s="285">
        <v>78.33</v>
      </c>
      <c r="H10" s="285">
        <v>89.17</v>
      </c>
      <c r="I10" s="285">
        <v>100.27</v>
      </c>
      <c r="J10" s="285">
        <v>94.76</v>
      </c>
      <c r="K10" s="285">
        <v>94.62</v>
      </c>
    </row>
    <row r="11" spans="1:19" s="9" customFormat="1" ht="14.25" x14ac:dyDescent="0.2">
      <c r="A11" s="161" t="s">
        <v>805</v>
      </c>
      <c r="B11" s="285">
        <v>48.15</v>
      </c>
      <c r="C11" s="285">
        <v>61.63</v>
      </c>
      <c r="D11" s="285">
        <v>59.28</v>
      </c>
      <c r="E11" s="285">
        <v>95.39</v>
      </c>
      <c r="F11" s="285">
        <v>39.090000000000003</v>
      </c>
      <c r="G11" s="285">
        <v>76.39</v>
      </c>
      <c r="H11" s="285">
        <v>88.58</v>
      </c>
      <c r="I11" s="285">
        <v>102.2</v>
      </c>
      <c r="J11" s="285">
        <v>95.31</v>
      </c>
      <c r="K11" s="285">
        <v>100.82</v>
      </c>
    </row>
    <row r="12" spans="1:19" s="9" customFormat="1" ht="14.25" x14ac:dyDescent="0.2">
      <c r="A12" s="161" t="s">
        <v>806</v>
      </c>
      <c r="B12" s="285">
        <v>54.19</v>
      </c>
      <c r="C12" s="285">
        <v>62.69</v>
      </c>
      <c r="D12" s="285">
        <v>60.44</v>
      </c>
      <c r="E12" s="285">
        <v>105.45</v>
      </c>
      <c r="F12" s="285">
        <v>47.94</v>
      </c>
      <c r="G12" s="285">
        <v>81.2</v>
      </c>
      <c r="H12" s="285">
        <v>102.86</v>
      </c>
      <c r="I12" s="285">
        <v>106.16</v>
      </c>
      <c r="J12" s="285">
        <v>92.94</v>
      </c>
      <c r="K12" s="285">
        <v>100.8</v>
      </c>
    </row>
    <row r="13" spans="1:19" s="9" customFormat="1" ht="14.25" x14ac:dyDescent="0.2">
      <c r="A13" s="161" t="s">
        <v>807</v>
      </c>
      <c r="B13" s="285">
        <v>52.98</v>
      </c>
      <c r="C13" s="285">
        <v>69.44</v>
      </c>
      <c r="D13" s="285">
        <v>63.98</v>
      </c>
      <c r="E13" s="285">
        <v>112.58</v>
      </c>
      <c r="F13" s="285">
        <v>49.65</v>
      </c>
      <c r="G13" s="285">
        <v>84.29</v>
      </c>
      <c r="H13" s="285">
        <v>109.53</v>
      </c>
      <c r="I13" s="285">
        <v>103.32</v>
      </c>
      <c r="J13" s="285">
        <v>92.02</v>
      </c>
      <c r="K13" s="285">
        <v>102.07</v>
      </c>
    </row>
    <row r="14" spans="1:19" s="9" customFormat="1" ht="14.25" x14ac:dyDescent="0.2">
      <c r="A14" s="161" t="s">
        <v>808</v>
      </c>
      <c r="B14" s="285">
        <v>49.83</v>
      </c>
      <c r="C14" s="285">
        <v>70.84</v>
      </c>
      <c r="D14" s="285">
        <v>63.46</v>
      </c>
      <c r="E14" s="285">
        <v>125.4</v>
      </c>
      <c r="F14" s="285">
        <v>59.03</v>
      </c>
      <c r="G14" s="285">
        <v>73.739999999999995</v>
      </c>
      <c r="H14" s="285">
        <v>100.9</v>
      </c>
      <c r="I14" s="285">
        <v>94.66</v>
      </c>
      <c r="J14" s="285">
        <v>94.51</v>
      </c>
      <c r="K14" s="285">
        <v>102.18</v>
      </c>
    </row>
    <row r="15" spans="1:19" s="9" customFormat="1" ht="14.25" customHeight="1" x14ac:dyDescent="0.2">
      <c r="A15" s="161" t="s">
        <v>809</v>
      </c>
      <c r="B15" s="285">
        <v>56.35</v>
      </c>
      <c r="C15" s="285">
        <v>70.95</v>
      </c>
      <c r="D15" s="285">
        <v>67.489999999999995</v>
      </c>
      <c r="E15" s="285">
        <v>133.88</v>
      </c>
      <c r="F15" s="285">
        <v>69.64</v>
      </c>
      <c r="G15" s="285">
        <v>75.34</v>
      </c>
      <c r="H15" s="285">
        <v>96.26</v>
      </c>
      <c r="I15" s="285">
        <v>82.3</v>
      </c>
      <c r="J15" s="285">
        <v>95.77</v>
      </c>
      <c r="K15" s="285">
        <v>105.79</v>
      </c>
    </row>
    <row r="16" spans="1:19" s="9" customFormat="1" ht="14.25" x14ac:dyDescent="0.2">
      <c r="A16" s="161" t="s">
        <v>399</v>
      </c>
      <c r="B16" s="285">
        <v>59</v>
      </c>
      <c r="C16" s="285">
        <v>74.41</v>
      </c>
      <c r="D16" s="285">
        <v>74.12</v>
      </c>
      <c r="E16" s="285">
        <v>133.37</v>
      </c>
      <c r="F16" s="285">
        <v>64.150000000000006</v>
      </c>
      <c r="G16" s="285">
        <v>76.319999999999993</v>
      </c>
      <c r="H16" s="285">
        <v>97.3</v>
      </c>
      <c r="I16" s="285">
        <v>87.9</v>
      </c>
      <c r="J16" s="285">
        <v>104.67</v>
      </c>
      <c r="K16" s="285">
        <v>103.59</v>
      </c>
    </row>
    <row r="17" spans="1:14" s="9" customFormat="1" ht="14.25" x14ac:dyDescent="0.2">
      <c r="A17" s="161" t="s">
        <v>612</v>
      </c>
      <c r="B17" s="285">
        <v>64.989999999999995</v>
      </c>
      <c r="C17" s="285">
        <v>73.040000000000006</v>
      </c>
      <c r="D17" s="285">
        <v>72.36</v>
      </c>
      <c r="E17" s="285">
        <v>116.67</v>
      </c>
      <c r="F17" s="285">
        <v>71.05</v>
      </c>
      <c r="G17" s="285">
        <v>76.599999999999994</v>
      </c>
      <c r="H17" s="285">
        <v>86.33</v>
      </c>
      <c r="I17" s="285">
        <v>94.13</v>
      </c>
      <c r="J17" s="285">
        <v>106.57</v>
      </c>
      <c r="K17" s="285">
        <v>96.54</v>
      </c>
    </row>
    <row r="18" spans="1:14" s="9" customFormat="1" ht="14.25" x14ac:dyDescent="0.2">
      <c r="A18" s="161" t="s">
        <v>613</v>
      </c>
      <c r="B18" s="285">
        <v>65.59</v>
      </c>
      <c r="C18" s="285">
        <v>63.8</v>
      </c>
      <c r="D18" s="285">
        <v>79.92</v>
      </c>
      <c r="E18" s="285">
        <v>104.11</v>
      </c>
      <c r="F18" s="285">
        <v>69.41</v>
      </c>
      <c r="G18" s="285">
        <v>75.239999999999995</v>
      </c>
      <c r="H18" s="285">
        <v>85.52</v>
      </c>
      <c r="I18" s="285">
        <v>94.51</v>
      </c>
      <c r="J18" s="285">
        <v>106.29</v>
      </c>
      <c r="K18" s="285">
        <v>93.21</v>
      </c>
    </row>
    <row r="19" spans="1:14" s="9" customFormat="1" ht="14.25" x14ac:dyDescent="0.2">
      <c r="A19" s="161" t="s">
        <v>614</v>
      </c>
      <c r="B19" s="285">
        <v>62.26</v>
      </c>
      <c r="C19" s="285">
        <v>58.89</v>
      </c>
      <c r="D19" s="285">
        <v>85.8</v>
      </c>
      <c r="E19" s="285">
        <v>76.61</v>
      </c>
      <c r="F19" s="285">
        <v>75.72</v>
      </c>
      <c r="G19" s="285">
        <v>81.89</v>
      </c>
      <c r="H19" s="285">
        <v>86.32</v>
      </c>
      <c r="I19" s="285">
        <v>89.49</v>
      </c>
      <c r="J19" s="285">
        <v>100.54</v>
      </c>
      <c r="K19" s="285">
        <v>84.4</v>
      </c>
    </row>
    <row r="20" spans="1:14" s="9" customFormat="1" ht="14.25" x14ac:dyDescent="0.2">
      <c r="A20" s="161" t="s">
        <v>615</v>
      </c>
      <c r="B20" s="285">
        <v>58.32</v>
      </c>
      <c r="C20" s="285">
        <v>59.08</v>
      </c>
      <c r="D20" s="285">
        <v>94.77</v>
      </c>
      <c r="E20" s="285">
        <v>57.31</v>
      </c>
      <c r="F20" s="285">
        <v>77.989999999999995</v>
      </c>
      <c r="G20" s="285">
        <v>84.25</v>
      </c>
      <c r="H20" s="285">
        <v>97.16</v>
      </c>
      <c r="I20" s="285">
        <v>86.53</v>
      </c>
      <c r="J20" s="285">
        <v>93.86</v>
      </c>
      <c r="K20" s="285">
        <v>75.790000000000006</v>
      </c>
    </row>
    <row r="21" spans="1:14" s="9" customFormat="1" ht="14.25" x14ac:dyDescent="0.2">
      <c r="A21" s="161" t="s">
        <v>616</v>
      </c>
      <c r="B21" s="285">
        <v>59.41</v>
      </c>
      <c r="C21" s="285">
        <v>61.96</v>
      </c>
      <c r="D21" s="285">
        <v>91.69</v>
      </c>
      <c r="E21" s="285">
        <v>41.12</v>
      </c>
      <c r="F21" s="285">
        <v>74.47</v>
      </c>
      <c r="G21" s="285">
        <v>89.15</v>
      </c>
      <c r="H21" s="285">
        <v>98.56</v>
      </c>
      <c r="I21" s="285">
        <v>87.86</v>
      </c>
      <c r="J21" s="285">
        <v>97.63</v>
      </c>
      <c r="K21" s="285">
        <v>59.29</v>
      </c>
    </row>
    <row r="22" spans="1:14" s="9" customFormat="1" ht="12.75" customHeight="1" x14ac:dyDescent="0.2">
      <c r="B22" s="285"/>
      <c r="C22" s="285"/>
      <c r="D22" s="285"/>
      <c r="E22" s="285"/>
      <c r="F22" s="12"/>
      <c r="G22" s="12"/>
      <c r="H22" s="12"/>
      <c r="I22" s="12"/>
      <c r="J22" s="12"/>
      <c r="K22" s="12"/>
    </row>
    <row r="23" spans="1:14" s="9" customFormat="1" ht="15" x14ac:dyDescent="0.25">
      <c r="A23" s="53" t="s">
        <v>1150</v>
      </c>
      <c r="B23" s="38">
        <v>56.64</v>
      </c>
      <c r="C23" s="38">
        <v>66.05</v>
      </c>
      <c r="D23" s="38">
        <v>72.34</v>
      </c>
      <c r="E23" s="38">
        <v>99.67</v>
      </c>
      <c r="F23" s="38">
        <v>61.95</v>
      </c>
      <c r="G23" s="38">
        <v>79.48</v>
      </c>
      <c r="H23" s="38">
        <v>94.88</v>
      </c>
      <c r="I23" s="38">
        <v>94.05</v>
      </c>
      <c r="J23" s="38">
        <v>97.98</v>
      </c>
      <c r="K23" s="38">
        <v>93.17</v>
      </c>
    </row>
    <row r="24" spans="1:14" s="165" customFormat="1" ht="12.75" customHeight="1" x14ac:dyDescent="0.2">
      <c r="A24" s="165" t="s">
        <v>1183</v>
      </c>
      <c r="B24" s="177">
        <v>36.44904842206698</v>
      </c>
      <c r="C24" s="177">
        <v>16.613700564971758</v>
      </c>
      <c r="D24" s="177">
        <v>9.5230885692657132</v>
      </c>
      <c r="E24" s="177">
        <v>37.779928117224216</v>
      </c>
      <c r="F24" s="177">
        <v>-37.844888130831741</v>
      </c>
      <c r="G24" s="177">
        <v>28.297013720742537</v>
      </c>
      <c r="H24" s="177">
        <v>19.375943633618498</v>
      </c>
      <c r="I24" s="177">
        <v>-0.87478920741990152</v>
      </c>
      <c r="J24" s="177">
        <v>4.1786283891547038</v>
      </c>
      <c r="K24" s="177">
        <v>-4.9091651357419881</v>
      </c>
    </row>
    <row r="25" spans="1:14" s="9" customFormat="1" ht="12.75" customHeight="1" x14ac:dyDescent="0.2">
      <c r="B25" s="285"/>
      <c r="E25" s="286"/>
      <c r="F25" s="286"/>
      <c r="G25" s="286"/>
      <c r="H25" s="286"/>
      <c r="I25" s="286"/>
      <c r="J25" s="286"/>
      <c r="K25" s="286"/>
      <c r="L25" s="286"/>
      <c r="M25" s="286"/>
      <c r="N25" s="286"/>
    </row>
    <row r="26" spans="1:14" s="9" customFormat="1" ht="12.75" customHeight="1" x14ac:dyDescent="0.2">
      <c r="B26" s="12"/>
      <c r="C26" s="12"/>
      <c r="D26" s="12"/>
      <c r="E26" s="12"/>
      <c r="F26" s="12"/>
      <c r="G26" s="12"/>
      <c r="H26" s="12"/>
    </row>
    <row r="27" spans="1:14" s="9" customFormat="1" ht="16.5" thickBot="1" x14ac:dyDescent="0.3">
      <c r="A27" s="61" t="s">
        <v>1149</v>
      </c>
      <c r="B27" s="21">
        <v>2015</v>
      </c>
      <c r="C27" s="21">
        <v>2016</v>
      </c>
      <c r="D27" s="21">
        <v>2017</v>
      </c>
      <c r="E27" s="21">
        <v>2018</v>
      </c>
      <c r="F27" s="21">
        <v>2019</v>
      </c>
      <c r="G27" s="21">
        <v>2020</v>
      </c>
      <c r="H27" s="21">
        <v>2021</v>
      </c>
      <c r="I27" s="21">
        <v>2022</v>
      </c>
      <c r="J27" s="21">
        <v>2023</v>
      </c>
      <c r="K27" s="21">
        <v>2024</v>
      </c>
    </row>
    <row r="28" spans="1:14" s="9" customFormat="1" ht="4.5" customHeight="1" x14ac:dyDescent="0.2">
      <c r="B28"/>
      <c r="C28"/>
      <c r="D28"/>
      <c r="E28"/>
      <c r="F28"/>
      <c r="G28"/>
      <c r="H28"/>
      <c r="I28"/>
      <c r="J28"/>
      <c r="K28"/>
    </row>
    <row r="29" spans="1:14" s="9" customFormat="1" ht="14.25" x14ac:dyDescent="0.2">
      <c r="A29" s="161" t="s">
        <v>804</v>
      </c>
      <c r="B29" s="285">
        <v>47.22</v>
      </c>
      <c r="C29" s="285">
        <v>31.68</v>
      </c>
      <c r="D29" s="285">
        <v>52.5</v>
      </c>
      <c r="E29" s="285">
        <v>63.7</v>
      </c>
      <c r="F29" s="285">
        <v>51.38</v>
      </c>
      <c r="G29" s="285">
        <v>57.52</v>
      </c>
      <c r="H29" s="285">
        <v>52</v>
      </c>
      <c r="I29" s="285">
        <v>83.22</v>
      </c>
      <c r="J29" s="285">
        <v>78.12</v>
      </c>
      <c r="K29" s="285">
        <v>74.150000000000006</v>
      </c>
    </row>
    <row r="30" spans="1:14" s="9" customFormat="1" ht="14.25" x14ac:dyDescent="0.2">
      <c r="A30" s="161" t="s">
        <v>805</v>
      </c>
      <c r="B30" s="285">
        <v>50.58</v>
      </c>
      <c r="C30" s="285">
        <v>30.32</v>
      </c>
      <c r="D30" s="285">
        <v>53.47</v>
      </c>
      <c r="E30" s="285">
        <v>62.23</v>
      </c>
      <c r="F30" s="285">
        <v>54.95</v>
      </c>
      <c r="G30" s="285">
        <v>50.54</v>
      </c>
      <c r="H30" s="285">
        <v>59.04</v>
      </c>
      <c r="I30" s="285">
        <v>91.64</v>
      </c>
      <c r="J30" s="285">
        <v>76.83</v>
      </c>
      <c r="K30" s="285">
        <v>77.25</v>
      </c>
    </row>
    <row r="31" spans="1:14" s="9" customFormat="1" ht="14.25" x14ac:dyDescent="0.2">
      <c r="A31" s="161" t="s">
        <v>806</v>
      </c>
      <c r="B31" s="285">
        <v>47.82</v>
      </c>
      <c r="C31" s="285">
        <v>37.549999999999997</v>
      </c>
      <c r="D31" s="285">
        <v>49.33</v>
      </c>
      <c r="E31" s="285">
        <v>62.73</v>
      </c>
      <c r="F31" s="285">
        <v>58.15</v>
      </c>
      <c r="G31" s="285">
        <v>29.21</v>
      </c>
      <c r="H31" s="285">
        <v>62.33</v>
      </c>
      <c r="I31" s="285">
        <v>108.5</v>
      </c>
      <c r="J31" s="285">
        <v>73.28</v>
      </c>
      <c r="K31" s="285">
        <v>81.28</v>
      </c>
    </row>
    <row r="32" spans="1:14" s="9" customFormat="1" ht="14.25" x14ac:dyDescent="0.2">
      <c r="A32" s="161" t="s">
        <v>807</v>
      </c>
      <c r="B32" s="285">
        <v>54.45</v>
      </c>
      <c r="C32" s="285">
        <v>40.75</v>
      </c>
      <c r="D32" s="285">
        <v>51.06</v>
      </c>
      <c r="E32" s="285">
        <v>66.25</v>
      </c>
      <c r="F32" s="285">
        <v>63.86</v>
      </c>
      <c r="G32" s="285">
        <v>16.55</v>
      </c>
      <c r="H32" s="285">
        <v>61.72</v>
      </c>
      <c r="I32" s="285">
        <v>101.78</v>
      </c>
      <c r="J32" s="285">
        <v>79.45</v>
      </c>
      <c r="K32" s="285">
        <v>85.35</v>
      </c>
    </row>
    <row r="33" spans="1:14" s="9" customFormat="1" ht="14.25" x14ac:dyDescent="0.2">
      <c r="A33" s="161" t="s">
        <v>808</v>
      </c>
      <c r="B33" s="285">
        <v>59.27</v>
      </c>
      <c r="C33" s="285">
        <v>46.71</v>
      </c>
      <c r="D33" s="285">
        <v>48.48</v>
      </c>
      <c r="E33" s="285">
        <v>69.98</v>
      </c>
      <c r="F33" s="285">
        <v>60.83</v>
      </c>
      <c r="G33" s="285">
        <v>28.56</v>
      </c>
      <c r="H33" s="285">
        <v>65.17</v>
      </c>
      <c r="I33" s="285">
        <v>109.55</v>
      </c>
      <c r="J33" s="285">
        <v>71.58</v>
      </c>
      <c r="K33" s="285">
        <v>80.02</v>
      </c>
    </row>
    <row r="34" spans="1:14" s="9" customFormat="1" ht="14.25" x14ac:dyDescent="0.2">
      <c r="A34" s="161" t="s">
        <v>809</v>
      </c>
      <c r="B34" s="285">
        <v>59.82</v>
      </c>
      <c r="C34" s="285">
        <v>48.76</v>
      </c>
      <c r="D34" s="285">
        <v>45.18</v>
      </c>
      <c r="E34" s="285">
        <v>67.87</v>
      </c>
      <c r="F34" s="285">
        <v>54.66</v>
      </c>
      <c r="G34" s="285">
        <v>38.31</v>
      </c>
      <c r="H34" s="285">
        <v>71.38</v>
      </c>
      <c r="I34" s="285">
        <v>114.84</v>
      </c>
      <c r="J34" s="285">
        <v>70.25</v>
      </c>
      <c r="K34" s="285">
        <v>79.77</v>
      </c>
    </row>
    <row r="35" spans="1:14" s="9" customFormat="1" ht="14.25" x14ac:dyDescent="0.2">
      <c r="A35" s="161" t="s">
        <v>399</v>
      </c>
      <c r="B35" s="285">
        <v>50.9</v>
      </c>
      <c r="C35" s="285">
        <v>44.65</v>
      </c>
      <c r="D35" s="285">
        <v>46.63</v>
      </c>
      <c r="E35" s="285">
        <v>70.98</v>
      </c>
      <c r="F35" s="285">
        <v>57.35</v>
      </c>
      <c r="G35" s="285">
        <v>40.71</v>
      </c>
      <c r="H35" s="285">
        <v>72.489999999999995</v>
      </c>
      <c r="I35" s="285">
        <v>101.62</v>
      </c>
      <c r="J35" s="285">
        <v>76.069999999999993</v>
      </c>
      <c r="K35" s="285">
        <v>81.8</v>
      </c>
    </row>
    <row r="36" spans="1:14" s="9" customFormat="1" ht="14.25" x14ac:dyDescent="0.2">
      <c r="A36" s="161" t="s">
        <v>612</v>
      </c>
      <c r="B36" s="285">
        <v>42.87</v>
      </c>
      <c r="C36" s="285">
        <v>44.72</v>
      </c>
      <c r="D36" s="285">
        <v>48.04</v>
      </c>
      <c r="E36" s="285">
        <v>68.06</v>
      </c>
      <c r="F36" s="285">
        <v>54.81</v>
      </c>
      <c r="G36" s="285">
        <v>42.34</v>
      </c>
      <c r="H36" s="285">
        <v>67.73</v>
      </c>
      <c r="I36" s="285">
        <v>93.67</v>
      </c>
      <c r="J36" s="285">
        <v>81.39</v>
      </c>
      <c r="K36" s="285">
        <v>76.680000000000007</v>
      </c>
    </row>
    <row r="37" spans="1:14" s="9" customFormat="1" ht="14.25" x14ac:dyDescent="0.2">
      <c r="A37" s="161" t="s">
        <v>613</v>
      </c>
      <c r="B37" s="285">
        <v>45.48</v>
      </c>
      <c r="C37" s="285">
        <v>45.18</v>
      </c>
      <c r="D37" s="285">
        <v>49.82</v>
      </c>
      <c r="E37" s="285">
        <v>70.23</v>
      </c>
      <c r="F37" s="285">
        <v>56.95</v>
      </c>
      <c r="G37" s="285">
        <v>39.630000000000003</v>
      </c>
      <c r="H37" s="285">
        <v>71.650000000000006</v>
      </c>
      <c r="I37" s="285">
        <v>84.26</v>
      </c>
      <c r="J37" s="285">
        <v>89.43</v>
      </c>
      <c r="K37" s="285">
        <v>70.239999999999995</v>
      </c>
    </row>
    <row r="38" spans="1:14" s="9" customFormat="1" ht="14.25" x14ac:dyDescent="0.2">
      <c r="A38" s="161" t="s">
        <v>614</v>
      </c>
      <c r="B38" s="285">
        <v>46.22</v>
      </c>
      <c r="C38" s="285">
        <v>49.78</v>
      </c>
      <c r="D38" s="285">
        <v>51.58</v>
      </c>
      <c r="E38" s="285">
        <v>70.75</v>
      </c>
      <c r="F38" s="285">
        <v>53.96</v>
      </c>
      <c r="G38" s="285">
        <v>39.4</v>
      </c>
      <c r="H38" s="285">
        <v>81.48</v>
      </c>
      <c r="I38" s="285">
        <v>87.55</v>
      </c>
      <c r="J38" s="285">
        <v>85.64</v>
      </c>
      <c r="K38" s="285">
        <v>71.989999999999995</v>
      </c>
    </row>
    <row r="39" spans="1:14" s="9" customFormat="1" ht="14.25" x14ac:dyDescent="0.2">
      <c r="A39" s="161" t="s">
        <v>615</v>
      </c>
      <c r="B39" s="285">
        <v>42.44</v>
      </c>
      <c r="C39" s="285">
        <v>45.66</v>
      </c>
      <c r="D39" s="285">
        <v>56.64</v>
      </c>
      <c r="E39" s="285">
        <v>56.96</v>
      </c>
      <c r="F39" s="285">
        <v>57.03</v>
      </c>
      <c r="G39" s="285">
        <v>40.94</v>
      </c>
      <c r="H39" s="285">
        <v>79.150000000000006</v>
      </c>
      <c r="I39" s="285">
        <v>84.37</v>
      </c>
      <c r="J39" s="285">
        <v>77.69</v>
      </c>
      <c r="K39" s="285">
        <v>69.95</v>
      </c>
    </row>
    <row r="40" spans="1:14" s="9" customFormat="1" ht="14.25" x14ac:dyDescent="0.2">
      <c r="A40" s="161" t="s">
        <v>616</v>
      </c>
      <c r="B40" s="285">
        <v>37.19</v>
      </c>
      <c r="C40" s="285">
        <v>51.97</v>
      </c>
      <c r="D40" s="285">
        <v>57.88</v>
      </c>
      <c r="E40" s="285">
        <v>49.52</v>
      </c>
      <c r="F40" s="285">
        <v>59.88</v>
      </c>
      <c r="G40" s="285">
        <v>47.02</v>
      </c>
      <c r="H40" s="285">
        <v>71.709999999999994</v>
      </c>
      <c r="I40" s="285">
        <v>76.44</v>
      </c>
      <c r="J40" s="285">
        <v>71.900000000000006</v>
      </c>
      <c r="K40" s="285">
        <v>70.12</v>
      </c>
    </row>
    <row r="41" spans="1:14" s="9" customFormat="1" ht="12.75" customHeight="1" x14ac:dyDescent="0.2">
      <c r="B41" s="12"/>
      <c r="C41" s="12"/>
      <c r="D41" s="12"/>
      <c r="E41" s="12"/>
      <c r="F41" s="12"/>
      <c r="G41" s="12"/>
      <c r="H41" s="12"/>
      <c r="I41" s="12"/>
      <c r="J41" s="12"/>
      <c r="K41" s="12"/>
    </row>
    <row r="42" spans="1:14" s="9" customFormat="1" ht="15" x14ac:dyDescent="0.25">
      <c r="A42" s="53" t="s">
        <v>1150</v>
      </c>
      <c r="B42" s="38">
        <v>48.66</v>
      </c>
      <c r="C42" s="38">
        <v>43.144166666666671</v>
      </c>
      <c r="D42" s="38">
        <v>50.884166666666665</v>
      </c>
      <c r="E42" s="38">
        <v>64.938333333333333</v>
      </c>
      <c r="F42" s="38">
        <v>56.984166666666674</v>
      </c>
      <c r="G42" s="38">
        <v>39.227499999999999</v>
      </c>
      <c r="H42" s="38">
        <v>67.987499999999997</v>
      </c>
      <c r="I42" s="38">
        <v>94.786666666666676</v>
      </c>
      <c r="J42" s="38">
        <v>77.635833333333309</v>
      </c>
      <c r="K42" s="38">
        <f>AVERAGE(K29:K40)</f>
        <v>76.55</v>
      </c>
    </row>
    <row r="43" spans="1:14" s="165" customFormat="1" ht="12.75" customHeight="1" x14ac:dyDescent="0.2">
      <c r="A43" s="165" t="s">
        <v>1183</v>
      </c>
      <c r="B43" s="177">
        <v>-47.772888268756041</v>
      </c>
      <c r="C43" s="177">
        <v>-11.335456911905728</v>
      </c>
      <c r="D43" s="177">
        <v>17.93985281903694</v>
      </c>
      <c r="E43" s="177">
        <v>27.619921062544005</v>
      </c>
      <c r="F43" s="177">
        <v>-12.24880014372609</v>
      </c>
      <c r="G43" s="177">
        <v>-31.160702534329722</v>
      </c>
      <c r="H43" s="177">
        <v>73.315913581033712</v>
      </c>
      <c r="I43" s="177">
        <v>39.417785132070861</v>
      </c>
      <c r="J43" s="177">
        <v>-18.094141229427517</v>
      </c>
      <c r="K43" s="177">
        <f>(K42/J42-1)*100</f>
        <v>-1.3986239172203319</v>
      </c>
      <c r="N43" s="432"/>
    </row>
    <row r="44" spans="1:14" s="9" customFormat="1" ht="12.75" customHeight="1" x14ac:dyDescent="0.2">
      <c r="B44" s="12"/>
      <c r="C44" s="12"/>
      <c r="D44" s="12"/>
      <c r="E44" s="12"/>
      <c r="F44" s="12"/>
      <c r="G44" s="12"/>
      <c r="H44" s="12"/>
    </row>
    <row r="45" spans="1:14" s="9" customFormat="1" ht="14.25" x14ac:dyDescent="0.2">
      <c r="A45" s="991" t="s">
        <v>2441</v>
      </c>
      <c r="B45" s="991"/>
      <c r="C45" s="991"/>
      <c r="D45" s="991"/>
      <c r="E45" s="991"/>
      <c r="F45" s="991"/>
      <c r="G45" s="991"/>
      <c r="H45" s="991"/>
    </row>
    <row r="46" spans="1:14" s="9" customFormat="1" ht="14.25" x14ac:dyDescent="0.2">
      <c r="B46" s="12"/>
      <c r="C46" s="12"/>
      <c r="D46" s="12"/>
      <c r="E46" s="12"/>
      <c r="F46" s="12"/>
      <c r="G46" s="12"/>
      <c r="H46" s="12"/>
    </row>
    <row r="47" spans="1:14" s="9" customFormat="1" ht="14.25" x14ac:dyDescent="0.2">
      <c r="B47" s="12"/>
      <c r="C47" s="12"/>
      <c r="D47" s="12"/>
      <c r="E47" s="12"/>
      <c r="F47" s="12"/>
      <c r="G47" s="12"/>
      <c r="H47" s="12"/>
    </row>
    <row r="48" spans="1:14" s="9" customFormat="1" ht="14.25" x14ac:dyDescent="0.2">
      <c r="B48" s="12"/>
      <c r="C48" s="12"/>
      <c r="D48" s="12"/>
      <c r="E48" s="12"/>
      <c r="F48" s="12"/>
      <c r="G48" s="12"/>
      <c r="H48" s="12"/>
    </row>
    <row r="49" spans="1:8" s="9" customFormat="1" ht="14.25" x14ac:dyDescent="0.2">
      <c r="B49" s="12"/>
      <c r="C49" s="12"/>
      <c r="D49" s="12"/>
      <c r="E49" s="12"/>
      <c r="F49" s="12"/>
      <c r="G49" s="12"/>
      <c r="H49" s="12"/>
    </row>
    <row r="50" spans="1:8" s="9" customFormat="1" ht="14.25" x14ac:dyDescent="0.2">
      <c r="B50" s="12"/>
      <c r="C50" s="12"/>
      <c r="D50" s="12"/>
      <c r="E50" s="12"/>
      <c r="F50" s="12"/>
      <c r="G50" s="12"/>
      <c r="H50" s="12"/>
    </row>
    <row r="51" spans="1:8" s="9" customFormat="1" ht="14.25" x14ac:dyDescent="0.2">
      <c r="B51" s="12"/>
      <c r="C51" s="12"/>
      <c r="D51" s="12"/>
      <c r="E51" s="12"/>
      <c r="F51" s="12"/>
      <c r="G51" s="12"/>
      <c r="H51" s="12"/>
    </row>
    <row r="52" spans="1:8" s="9" customFormat="1" ht="14.25" x14ac:dyDescent="0.2">
      <c r="B52" s="12"/>
      <c r="C52" s="12"/>
      <c r="D52" s="12"/>
      <c r="E52" s="12"/>
      <c r="F52" s="12"/>
      <c r="G52" s="12"/>
      <c r="H52" s="12"/>
    </row>
    <row r="53" spans="1:8" s="9" customFormat="1" ht="14.25" x14ac:dyDescent="0.2">
      <c r="B53" s="12"/>
      <c r="C53" s="12"/>
      <c r="D53" s="12"/>
      <c r="E53" s="12"/>
      <c r="F53" s="12"/>
      <c r="G53" s="12"/>
      <c r="H53" s="12"/>
    </row>
    <row r="54" spans="1:8" s="9" customFormat="1" ht="14.25" x14ac:dyDescent="0.2">
      <c r="B54" s="12"/>
      <c r="C54" s="12"/>
      <c r="D54" s="12"/>
      <c r="E54" s="12"/>
      <c r="F54" s="12"/>
      <c r="G54" s="12"/>
      <c r="H54" s="12"/>
    </row>
    <row r="55" spans="1:8" s="9" customFormat="1" ht="14.25" x14ac:dyDescent="0.2">
      <c r="B55" s="12"/>
      <c r="C55" s="12"/>
      <c r="D55" s="12"/>
      <c r="E55" s="12"/>
      <c r="F55" s="12"/>
      <c r="G55" s="12"/>
      <c r="H55" s="12"/>
    </row>
    <row r="56" spans="1:8" s="9" customFormat="1" ht="14.25" x14ac:dyDescent="0.2">
      <c r="B56" s="12"/>
      <c r="C56" s="12"/>
      <c r="D56" s="12"/>
      <c r="E56" s="12"/>
      <c r="F56" s="12"/>
      <c r="G56" s="12"/>
      <c r="H56" s="12"/>
    </row>
    <row r="57" spans="1:8" s="9" customFormat="1" ht="14.25" customHeight="1" x14ac:dyDescent="0.2">
      <c r="B57" s="59"/>
      <c r="C57" s="59"/>
      <c r="D57" s="57"/>
      <c r="E57" s="59"/>
      <c r="F57" s="59"/>
      <c r="G57" s="59"/>
      <c r="H57" s="59"/>
    </row>
    <row r="58" spans="1:8" s="9" customFormat="1" ht="14.25" customHeight="1" x14ac:dyDescent="0.2">
      <c r="B58" s="59"/>
      <c r="C58" s="59"/>
      <c r="D58" s="59"/>
      <c r="E58" s="59"/>
      <c r="F58" s="57"/>
      <c r="G58" s="59"/>
      <c r="H58" s="59"/>
    </row>
    <row r="59" spans="1:8" s="9" customFormat="1" ht="14.25" customHeight="1" x14ac:dyDescent="0.2">
      <c r="B59" s="59"/>
      <c r="C59" s="59"/>
      <c r="D59" s="59"/>
      <c r="E59" s="59"/>
      <c r="F59" s="57"/>
      <c r="G59" s="59"/>
      <c r="H59" s="59"/>
    </row>
    <row r="60" spans="1:8" ht="12.75" customHeight="1" x14ac:dyDescent="0.2">
      <c r="A60" s="9"/>
      <c r="B60" s="24"/>
    </row>
    <row r="61" spans="1:8" ht="14.25" x14ac:dyDescent="0.2">
      <c r="A61" s="131"/>
    </row>
  </sheetData>
  <customSheetViews>
    <customSheetView guid="{F67F5823-51D5-4D47-B100-5B47C1E6BCB9}" showPageBreaks="1" fitToPage="1" printArea="1">
      <selection activeCell="A5" sqref="A5:K5"/>
      <pageMargins left="0.75" right="0.75" top="1" bottom="1" header="0.5" footer="0.5"/>
      <printOptions horizontalCentered="1"/>
      <pageSetup scale="96" firstPageNumber="33" orientation="portrait" verticalDpi="300" r:id="rId1"/>
      <headerFooter alignWithMargins="0">
        <oddFooter>&amp;C&amp;P</oddFooter>
      </headerFooter>
    </customSheetView>
    <customSheetView guid="{9014CDA8-C3FC-41E6-A045-DAEFC55B82B1}" showPageBreaks="1" fitToPage="1" printArea="1" topLeftCell="A28">
      <selection activeCell="A5" sqref="A5:K5"/>
      <pageMargins left="0.75" right="0.75" top="1" bottom="1" header="0.5" footer="0.5"/>
      <printOptions horizontalCentered="1"/>
      <pageSetup scale="97" firstPageNumber="33" orientation="portrait" verticalDpi="300" r:id="rId2"/>
      <headerFooter alignWithMargins="0">
        <oddFooter>&amp;C&amp;P</oddFooter>
      </headerFooter>
    </customSheetView>
  </customSheetViews>
  <mergeCells count="5">
    <mergeCell ref="A1:K1"/>
    <mergeCell ref="A3:K3"/>
    <mergeCell ref="A4:K4"/>
    <mergeCell ref="A5:K5"/>
    <mergeCell ref="A45:H45"/>
  </mergeCells>
  <phoneticPr fontId="0" type="noConversion"/>
  <hyperlinks>
    <hyperlink ref="A45" r:id="rId3" display="Source: U.S. Energy Information Administration, April 2015; www.eia.gov" xr:uid="{00000000-0004-0000-4400-000000000000}"/>
  </hyperlinks>
  <printOptions horizontalCentered="1"/>
  <pageMargins left="0.74803149606299202" right="0.74803149606299202" top="0.98425196850393704" bottom="0.98425196850393704" header="0.511811023622047" footer="0.511811023622047"/>
  <pageSetup scale="86" firstPageNumber="29" orientation="portrait" useFirstPageNumber="1" r:id="rId4"/>
  <headerFooter differentFirst="1" alignWithMargins="0"/>
  <legacyDrawingHF r:id="rId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22">
    <tabColor indexed="13"/>
    <pageSetUpPr fitToPage="1"/>
  </sheetPr>
  <dimension ref="A1:AF90"/>
  <sheetViews>
    <sheetView zoomScaleNormal="100" zoomScaleSheetLayoutView="100" workbookViewId="0">
      <selection sqref="A1:L1"/>
    </sheetView>
  </sheetViews>
  <sheetFormatPr defaultRowHeight="12.75" x14ac:dyDescent="0.2"/>
  <cols>
    <col min="1" max="1" width="21.85546875" customWidth="1"/>
    <col min="2" max="11" width="7.7109375" customWidth="1"/>
    <col min="12" max="12" width="7.42578125" customWidth="1"/>
    <col min="13" max="14" width="6.42578125" customWidth="1"/>
    <col min="15" max="16" width="11.28515625" bestFit="1" customWidth="1"/>
    <col min="17" max="18" width="11.28515625" customWidth="1"/>
  </cols>
  <sheetData>
    <row r="1" spans="1:18" ht="18" x14ac:dyDescent="0.25">
      <c r="A1" s="837" t="s">
        <v>1166</v>
      </c>
      <c r="B1" s="837"/>
      <c r="C1" s="837"/>
      <c r="D1" s="837"/>
      <c r="E1" s="837"/>
      <c r="F1" s="837"/>
      <c r="G1" s="837"/>
      <c r="H1" s="837"/>
      <c r="I1" s="837"/>
      <c r="J1" s="837"/>
      <c r="K1" s="837"/>
      <c r="L1" s="837"/>
      <c r="M1" s="14"/>
      <c r="N1" s="14"/>
      <c r="O1" s="25"/>
      <c r="P1" s="25"/>
      <c r="Q1" s="25"/>
      <c r="R1" s="25"/>
    </row>
    <row r="2" spans="1:18" ht="18" x14ac:dyDescent="0.25">
      <c r="A2" s="43"/>
      <c r="B2" s="43"/>
      <c r="C2" s="43"/>
      <c r="D2" s="43"/>
      <c r="E2" s="43"/>
      <c r="F2" s="43"/>
      <c r="G2" s="43"/>
      <c r="H2" s="43"/>
      <c r="I2" s="43"/>
    </row>
    <row r="3" spans="1:18" ht="18" x14ac:dyDescent="0.25">
      <c r="A3" s="837" t="s">
        <v>383</v>
      </c>
      <c r="B3" s="837"/>
      <c r="C3" s="837"/>
      <c r="D3" s="837"/>
      <c r="E3" s="837"/>
      <c r="F3" s="837"/>
      <c r="G3" s="837"/>
      <c r="H3" s="837"/>
      <c r="I3" s="837"/>
      <c r="J3" s="837"/>
      <c r="K3" s="837"/>
      <c r="L3" s="837"/>
      <c r="M3" s="14"/>
      <c r="N3" s="14"/>
      <c r="O3" s="25"/>
      <c r="P3" s="25"/>
      <c r="Q3" s="25"/>
      <c r="R3" s="25"/>
    </row>
    <row r="4" spans="1:18" ht="18" x14ac:dyDescent="0.25">
      <c r="A4" s="837" t="s">
        <v>2442</v>
      </c>
      <c r="B4" s="837"/>
      <c r="C4" s="837"/>
      <c r="D4" s="837"/>
      <c r="E4" s="837"/>
      <c r="F4" s="837"/>
      <c r="G4" s="837"/>
      <c r="H4" s="837"/>
      <c r="I4" s="837"/>
      <c r="J4" s="837"/>
      <c r="K4" s="837"/>
      <c r="L4" s="837"/>
      <c r="M4" s="14"/>
      <c r="N4" s="14"/>
      <c r="O4" s="25"/>
      <c r="P4" s="25"/>
      <c r="Q4" s="25"/>
      <c r="R4" s="25"/>
    </row>
    <row r="5" spans="1:18" ht="12" customHeight="1" x14ac:dyDescent="0.2"/>
    <row r="6" spans="1:18" ht="12.75" customHeight="1" x14ac:dyDescent="0.2"/>
    <row r="7" spans="1:18" s="32" customFormat="1" ht="15.75" x14ac:dyDescent="0.25">
      <c r="A7" s="10" t="s">
        <v>180</v>
      </c>
      <c r="B7" s="15">
        <v>2014</v>
      </c>
      <c r="C7" s="15">
        <v>2015</v>
      </c>
      <c r="D7" s="15">
        <v>2016</v>
      </c>
      <c r="E7" s="15">
        <v>2017</v>
      </c>
      <c r="F7" s="15">
        <v>2018</v>
      </c>
      <c r="G7" s="15">
        <v>2019</v>
      </c>
      <c r="H7" s="15">
        <v>2020</v>
      </c>
      <c r="I7" s="15">
        <v>2021</v>
      </c>
      <c r="J7" s="15">
        <v>2022</v>
      </c>
      <c r="K7" s="15">
        <v>2023</v>
      </c>
      <c r="L7" s="15">
        <v>2024</v>
      </c>
      <c r="M7" s="15"/>
      <c r="N7" s="15"/>
    </row>
    <row r="8" spans="1:18" s="24" customFormat="1" ht="4.5" customHeight="1" thickBot="1" x14ac:dyDescent="0.25">
      <c r="A8" s="93"/>
      <c r="B8" s="233"/>
      <c r="C8" s="233"/>
      <c r="D8" s="233"/>
      <c r="E8" s="233"/>
      <c r="F8" s="233"/>
      <c r="G8" s="233"/>
      <c r="H8" s="233"/>
      <c r="I8" s="233"/>
      <c r="J8" s="233"/>
      <c r="K8" s="233"/>
      <c r="L8" s="233"/>
      <c r="M8" s="19"/>
      <c r="N8" s="19"/>
    </row>
    <row r="9" spans="1:18" s="24" customFormat="1" ht="4.5" customHeight="1" x14ac:dyDescent="0.2">
      <c r="B9" s="19"/>
      <c r="C9" s="19"/>
      <c r="D9" s="19"/>
      <c r="E9" s="19"/>
      <c r="F9" s="19"/>
      <c r="G9" s="19"/>
      <c r="H9" s="19"/>
      <c r="I9" s="19"/>
      <c r="J9" s="19"/>
      <c r="K9" s="19"/>
      <c r="L9" s="19"/>
      <c r="M9" s="19"/>
      <c r="N9" s="19"/>
    </row>
    <row r="10" spans="1:18" s="24" customFormat="1" ht="14.25" x14ac:dyDescent="0.2">
      <c r="A10" s="24" t="s">
        <v>181</v>
      </c>
      <c r="B10" s="111">
        <v>130.6</v>
      </c>
      <c r="C10" s="111">
        <v>109.3</v>
      </c>
      <c r="D10" s="111">
        <v>113.7</v>
      </c>
      <c r="E10" s="111">
        <v>124.2</v>
      </c>
      <c r="F10" s="111">
        <v>127.05833333333334</v>
      </c>
      <c r="G10" s="111">
        <v>122.03</v>
      </c>
      <c r="H10" s="111">
        <v>106.7</v>
      </c>
      <c r="I10" s="111">
        <v>146.4</v>
      </c>
      <c r="J10" s="111">
        <v>184.5</v>
      </c>
      <c r="K10" s="111">
        <v>171.9</v>
      </c>
      <c r="L10" s="111">
        <v>172.4</v>
      </c>
      <c r="M10" s="33"/>
      <c r="N10" s="33"/>
    </row>
    <row r="11" spans="1:18" s="24" customFormat="1" ht="15" x14ac:dyDescent="0.25">
      <c r="A11" s="241" t="s">
        <v>182</v>
      </c>
      <c r="B11" s="352">
        <v>131.4</v>
      </c>
      <c r="C11" s="352">
        <v>105.7</v>
      </c>
      <c r="D11" s="352">
        <v>98.8</v>
      </c>
      <c r="E11" s="352">
        <v>108.8</v>
      </c>
      <c r="F11" s="352">
        <v>121.19999999999999</v>
      </c>
      <c r="G11" s="352">
        <v>114.82</v>
      </c>
      <c r="H11" s="352">
        <v>96.7</v>
      </c>
      <c r="I11" s="352">
        <v>130.80000000000001</v>
      </c>
      <c r="J11" s="352">
        <v>175.4</v>
      </c>
      <c r="K11" s="352">
        <v>167.3</v>
      </c>
      <c r="L11" s="352">
        <v>166.9</v>
      </c>
      <c r="M11" s="33"/>
      <c r="N11" s="33"/>
    </row>
    <row r="12" spans="1:18" s="24" customFormat="1" ht="14.25" x14ac:dyDescent="0.2">
      <c r="A12" s="24" t="s">
        <v>183</v>
      </c>
      <c r="B12" s="111">
        <v>131.4</v>
      </c>
      <c r="C12" s="111">
        <v>105.7</v>
      </c>
      <c r="D12" s="111">
        <v>98.8</v>
      </c>
      <c r="E12" s="111">
        <v>108.4</v>
      </c>
      <c r="F12" s="111">
        <v>118.96666666666665</v>
      </c>
      <c r="G12" s="111">
        <v>114.05</v>
      </c>
      <c r="H12" s="111">
        <v>92.3</v>
      </c>
      <c r="I12" s="111">
        <v>129</v>
      </c>
      <c r="J12" s="111">
        <v>169.3</v>
      </c>
      <c r="K12" s="111">
        <v>162.1</v>
      </c>
      <c r="L12" s="111">
        <v>164.1</v>
      </c>
      <c r="M12" s="33"/>
      <c r="N12" s="33"/>
    </row>
    <row r="13" spans="1:18" s="24" customFormat="1" ht="14.25" x14ac:dyDescent="0.2">
      <c r="A13" s="24" t="s">
        <v>184</v>
      </c>
      <c r="B13" s="111">
        <v>127.7</v>
      </c>
      <c r="C13" s="111">
        <v>103.9</v>
      </c>
      <c r="D13" s="111">
        <v>98.4</v>
      </c>
      <c r="E13" s="111">
        <v>108.8</v>
      </c>
      <c r="F13" s="111">
        <v>120.39166666666667</v>
      </c>
      <c r="G13" s="111">
        <v>118.13</v>
      </c>
      <c r="H13" s="111">
        <v>96.5</v>
      </c>
      <c r="I13" s="111">
        <v>130.4</v>
      </c>
      <c r="J13" s="111">
        <v>172</v>
      </c>
      <c r="K13" s="111">
        <v>165.2</v>
      </c>
      <c r="L13" s="111">
        <v>162.1</v>
      </c>
      <c r="M13" s="33"/>
      <c r="N13" s="33"/>
    </row>
    <row r="14" spans="1:18" s="24" customFormat="1" ht="14.25" x14ac:dyDescent="0.2">
      <c r="A14" s="24" t="s">
        <v>185</v>
      </c>
      <c r="B14" s="111">
        <v>133</v>
      </c>
      <c r="C14" s="111">
        <v>110.1</v>
      </c>
      <c r="D14" s="111">
        <v>101.5</v>
      </c>
      <c r="E14" s="111">
        <v>111.9</v>
      </c>
      <c r="F14" s="111">
        <v>125.54166666666667</v>
      </c>
      <c r="G14" s="111">
        <v>119.4</v>
      </c>
      <c r="H14" s="111">
        <v>103.6</v>
      </c>
      <c r="I14" s="111">
        <v>136.6</v>
      </c>
      <c r="J14" s="111">
        <v>181</v>
      </c>
      <c r="K14" s="111">
        <v>171.5</v>
      </c>
      <c r="L14" s="111">
        <v>164.3</v>
      </c>
      <c r="M14" s="33"/>
      <c r="N14" s="33"/>
    </row>
    <row r="15" spans="1:18" s="24" customFormat="1" ht="14.25" x14ac:dyDescent="0.2">
      <c r="A15" s="24" t="s">
        <v>186</v>
      </c>
      <c r="B15" s="111">
        <v>136.9</v>
      </c>
      <c r="C15" s="111">
        <v>116.4</v>
      </c>
      <c r="D15" s="111">
        <v>108.3</v>
      </c>
      <c r="E15" s="111">
        <v>118.9</v>
      </c>
      <c r="F15" s="111">
        <v>131.87500000000003</v>
      </c>
      <c r="G15" s="111">
        <v>125.61</v>
      </c>
      <c r="H15" s="111">
        <v>106.3</v>
      </c>
      <c r="I15" s="111">
        <v>136.80000000000001</v>
      </c>
      <c r="J15" s="111">
        <v>179</v>
      </c>
      <c r="K15" s="111">
        <v>166.5</v>
      </c>
      <c r="L15" s="111">
        <v>165.8</v>
      </c>
      <c r="M15" s="33"/>
      <c r="N15" s="33"/>
    </row>
    <row r="16" spans="1:18" s="24" customFormat="1" ht="14.25" x14ac:dyDescent="0.2">
      <c r="A16" s="24" t="s">
        <v>187</v>
      </c>
      <c r="B16" s="111">
        <v>125.6</v>
      </c>
      <c r="C16" s="111">
        <v>103.8</v>
      </c>
      <c r="D16" s="111">
        <v>98</v>
      </c>
      <c r="E16" s="111">
        <v>111</v>
      </c>
      <c r="F16" s="111">
        <v>122.72500000000001</v>
      </c>
      <c r="G16" s="111">
        <v>114.79</v>
      </c>
      <c r="H16" s="111">
        <v>98.6</v>
      </c>
      <c r="I16" s="111">
        <v>130.6</v>
      </c>
      <c r="J16" s="111">
        <v>167.6</v>
      </c>
      <c r="K16" s="111">
        <v>154.6</v>
      </c>
      <c r="L16" s="111">
        <v>156</v>
      </c>
      <c r="M16" s="33"/>
      <c r="N16" s="33"/>
    </row>
    <row r="17" spans="1:32" s="24" customFormat="1" ht="14.25" x14ac:dyDescent="0.2">
      <c r="A17" s="24" t="s">
        <v>188</v>
      </c>
      <c r="B17" s="111">
        <v>128.4</v>
      </c>
      <c r="C17" s="111">
        <v>106.4</v>
      </c>
      <c r="D17" s="111">
        <v>100.7</v>
      </c>
      <c r="E17" s="111">
        <v>113.5</v>
      </c>
      <c r="F17" s="111">
        <v>126.625</v>
      </c>
      <c r="G17" s="111">
        <v>116.95</v>
      </c>
      <c r="H17" s="111">
        <v>99.6</v>
      </c>
      <c r="I17" s="111">
        <v>131.69999999999999</v>
      </c>
      <c r="J17" s="111">
        <v>168</v>
      </c>
      <c r="K17" s="111">
        <v>154.5</v>
      </c>
      <c r="L17" s="111">
        <v>156.1</v>
      </c>
      <c r="M17" s="33"/>
      <c r="N17" s="33"/>
    </row>
    <row r="18" spans="1:32" s="24" customFormat="1" ht="14.25" x14ac:dyDescent="0.2">
      <c r="A18" s="24" t="s">
        <v>189</v>
      </c>
      <c r="B18" s="111">
        <v>118</v>
      </c>
      <c r="C18" s="111">
        <v>97.3</v>
      </c>
      <c r="D18" s="111">
        <v>92.1</v>
      </c>
      <c r="E18" s="111">
        <v>97.4</v>
      </c>
      <c r="F18" s="111">
        <v>113.06666666666666</v>
      </c>
      <c r="G18" s="111">
        <v>109.03</v>
      </c>
      <c r="H18" s="111">
        <v>93.7</v>
      </c>
      <c r="I18" s="111">
        <v>125.9</v>
      </c>
      <c r="J18" s="111">
        <v>170.9</v>
      </c>
      <c r="K18" s="111">
        <v>155.30000000000001</v>
      </c>
      <c r="L18" s="111">
        <v>134.1</v>
      </c>
      <c r="M18" s="33"/>
      <c r="N18" s="33"/>
    </row>
    <row r="19" spans="1:32" s="24" customFormat="1" ht="14.25" x14ac:dyDescent="0.2">
      <c r="A19" s="24" t="s">
        <v>190</v>
      </c>
      <c r="B19" s="111">
        <v>121.1</v>
      </c>
      <c r="C19" s="111">
        <v>100</v>
      </c>
      <c r="D19" s="111">
        <v>91.3</v>
      </c>
      <c r="E19" s="111">
        <v>98.3</v>
      </c>
      <c r="F19" s="111">
        <v>114.375</v>
      </c>
      <c r="G19" s="111">
        <v>110.57</v>
      </c>
      <c r="H19" s="111">
        <v>96.8</v>
      </c>
      <c r="I19" s="111">
        <v>127.4</v>
      </c>
      <c r="J19" s="111">
        <v>166.1</v>
      </c>
      <c r="K19" s="111">
        <v>154.9</v>
      </c>
      <c r="L19" s="111">
        <v>150.4</v>
      </c>
      <c r="M19" s="33"/>
      <c r="N19" s="33"/>
    </row>
    <row r="20" spans="1:32" s="24" customFormat="1" ht="14.25" x14ac:dyDescent="0.2">
      <c r="A20" s="24" t="s">
        <v>191</v>
      </c>
      <c r="B20" s="111">
        <v>121</v>
      </c>
      <c r="C20" s="111">
        <v>100.6</v>
      </c>
      <c r="D20" s="111">
        <v>91.2</v>
      </c>
      <c r="E20" s="111">
        <v>98.2</v>
      </c>
      <c r="F20" s="111">
        <v>115.98333333333333</v>
      </c>
      <c r="G20" s="111">
        <v>111.74</v>
      </c>
      <c r="H20" s="111">
        <v>96.5</v>
      </c>
      <c r="I20" s="111">
        <v>126.7</v>
      </c>
      <c r="J20" s="111">
        <v>164.2</v>
      </c>
      <c r="K20" s="111">
        <v>150.9</v>
      </c>
      <c r="L20" s="111">
        <v>149.1</v>
      </c>
      <c r="M20" s="33"/>
      <c r="N20" s="33"/>
    </row>
    <row r="21" spans="1:32" s="24" customFormat="1" ht="14.25" x14ac:dyDescent="0.2">
      <c r="A21" s="24" t="s">
        <v>192</v>
      </c>
      <c r="B21" s="111">
        <v>110</v>
      </c>
      <c r="C21" s="111">
        <v>92.8</v>
      </c>
      <c r="D21" s="111">
        <v>85.1</v>
      </c>
      <c r="E21" s="111">
        <v>97.9</v>
      </c>
      <c r="F21" s="111">
        <v>116.79166666666667</v>
      </c>
      <c r="G21" s="111">
        <v>102.7</v>
      </c>
      <c r="H21" s="111">
        <v>89.4</v>
      </c>
      <c r="I21" s="111">
        <v>124.4</v>
      </c>
      <c r="J21" s="111">
        <v>153.19999999999999</v>
      </c>
      <c r="K21" s="111">
        <v>134.30000000000001</v>
      </c>
      <c r="L21" s="111">
        <v>142.30000000000001</v>
      </c>
      <c r="M21" s="33"/>
      <c r="N21" s="33"/>
      <c r="V21"/>
      <c r="W21"/>
      <c r="X21" s="96"/>
      <c r="Y21"/>
      <c r="Z21" s="155"/>
      <c r="AA21"/>
      <c r="AB21"/>
      <c r="AC21"/>
      <c r="AD21"/>
      <c r="AE21"/>
      <c r="AF21"/>
    </row>
    <row r="22" spans="1:32" s="24" customFormat="1" ht="14.25" x14ac:dyDescent="0.2">
      <c r="A22" s="24" t="s">
        <v>193</v>
      </c>
      <c r="B22" s="111">
        <v>115.4</v>
      </c>
      <c r="C22" s="111">
        <v>98.4</v>
      </c>
      <c r="D22" s="111">
        <v>90.8</v>
      </c>
      <c r="E22" s="111">
        <v>101.5</v>
      </c>
      <c r="F22" s="111">
        <v>119.80833333333334</v>
      </c>
      <c r="G22" s="111">
        <v>105.63</v>
      </c>
      <c r="H22" s="111">
        <v>94.9</v>
      </c>
      <c r="I22" s="111">
        <v>128.19999999999999</v>
      </c>
      <c r="J22" s="111">
        <v>156.9</v>
      </c>
      <c r="K22" s="111">
        <v>136.69999999999999</v>
      </c>
      <c r="L22" s="111">
        <v>146.9</v>
      </c>
      <c r="V22"/>
      <c r="W22"/>
      <c r="X22" s="96"/>
      <c r="Y22"/>
      <c r="Z22" s="155"/>
      <c r="AA22"/>
      <c r="AB22"/>
      <c r="AC22"/>
      <c r="AD22"/>
      <c r="AE22"/>
      <c r="AF22"/>
    </row>
    <row r="23" spans="1:32" ht="14.25" x14ac:dyDescent="0.2">
      <c r="A23" s="24" t="s">
        <v>194</v>
      </c>
      <c r="B23" s="111">
        <v>138</v>
      </c>
      <c r="C23" s="111">
        <v>123.7</v>
      </c>
      <c r="D23" s="111">
        <v>118.3</v>
      </c>
      <c r="E23" s="111">
        <v>134.4</v>
      </c>
      <c r="F23" s="111">
        <v>150.03333333333336</v>
      </c>
      <c r="G23" s="111">
        <v>149.1</v>
      </c>
      <c r="H23" s="111">
        <v>125.3</v>
      </c>
      <c r="I23" s="111">
        <v>155.4</v>
      </c>
      <c r="J23" s="111">
        <v>195.5</v>
      </c>
      <c r="K23" s="111">
        <v>188.7</v>
      </c>
      <c r="L23" s="111">
        <v>182.5</v>
      </c>
      <c r="M23" s="33"/>
      <c r="N23" s="33"/>
    </row>
    <row r="24" spans="1:32" ht="14.25" x14ac:dyDescent="0.2">
      <c r="A24" s="24" t="s">
        <v>195</v>
      </c>
      <c r="B24" s="111">
        <v>126.7</v>
      </c>
      <c r="C24" s="111">
        <v>116.5</v>
      </c>
      <c r="D24" s="111">
        <v>111.7</v>
      </c>
      <c r="E24" s="111">
        <v>126.2</v>
      </c>
      <c r="F24" s="111">
        <v>142.89166666666668</v>
      </c>
      <c r="G24" s="111">
        <v>141.83000000000001</v>
      </c>
      <c r="H24" s="111">
        <v>123.7</v>
      </c>
      <c r="I24" s="111">
        <v>152.5</v>
      </c>
      <c r="J24" s="111">
        <v>192.9</v>
      </c>
      <c r="K24" s="111">
        <v>186.6</v>
      </c>
      <c r="L24" s="111">
        <v>179.9</v>
      </c>
      <c r="M24" s="33"/>
      <c r="N24" s="33"/>
    </row>
    <row r="25" spans="1:32" ht="14.25" x14ac:dyDescent="0.2">
      <c r="A25" s="24" t="s">
        <v>196</v>
      </c>
      <c r="B25" s="111">
        <v>133.4</v>
      </c>
      <c r="C25" s="111">
        <v>111.9</v>
      </c>
      <c r="D25" s="111">
        <v>108.6</v>
      </c>
      <c r="E25" s="111">
        <v>117.8</v>
      </c>
      <c r="F25" s="111">
        <v>135.52500000000001</v>
      </c>
      <c r="G25" s="111">
        <v>137.46</v>
      </c>
      <c r="H25" s="111">
        <v>120.8</v>
      </c>
      <c r="I25" s="111">
        <v>144.80000000000001</v>
      </c>
      <c r="J25" s="111">
        <v>186.9</v>
      </c>
      <c r="K25" s="111">
        <v>182.3</v>
      </c>
      <c r="L25" s="111">
        <v>183.5</v>
      </c>
      <c r="M25" s="33"/>
      <c r="N25" s="33"/>
    </row>
    <row r="26" spans="1:32" ht="14.25" x14ac:dyDescent="0.2">
      <c r="A26" s="24" t="s">
        <v>197</v>
      </c>
      <c r="B26" s="111">
        <v>137.5</v>
      </c>
      <c r="C26" s="111">
        <v>120.3</v>
      </c>
      <c r="D26" s="111">
        <v>112.8</v>
      </c>
      <c r="E26" s="111">
        <v>117.7</v>
      </c>
      <c r="F26" s="111">
        <v>135.69166666666669</v>
      </c>
      <c r="G26" s="111">
        <v>131.5</v>
      </c>
      <c r="H26" s="111">
        <v>114.8</v>
      </c>
      <c r="I26" s="111">
        <v>141.5</v>
      </c>
      <c r="J26" s="111">
        <v>176.6</v>
      </c>
      <c r="K26" s="111">
        <v>165.2</v>
      </c>
      <c r="L26" s="111">
        <v>161.4</v>
      </c>
      <c r="M26" s="33"/>
      <c r="N26" s="33"/>
    </row>
    <row r="30" spans="1:32" ht="18" x14ac:dyDescent="0.25">
      <c r="A30" s="837" t="s">
        <v>384</v>
      </c>
      <c r="B30" s="837"/>
      <c r="C30" s="837"/>
      <c r="D30" s="837"/>
      <c r="E30" s="837"/>
      <c r="F30" s="837"/>
      <c r="G30" s="837"/>
      <c r="H30" s="837"/>
      <c r="I30" s="837"/>
      <c r="J30" s="837"/>
      <c r="K30" s="837"/>
      <c r="L30" s="837"/>
    </row>
    <row r="31" spans="1:32" ht="18" x14ac:dyDescent="0.25">
      <c r="A31" s="837" t="s">
        <v>2443</v>
      </c>
      <c r="B31" s="837"/>
      <c r="C31" s="837"/>
      <c r="D31" s="837"/>
      <c r="E31" s="837"/>
      <c r="F31" s="837"/>
      <c r="G31" s="837"/>
      <c r="H31" s="837"/>
      <c r="I31" s="837"/>
      <c r="J31" s="837"/>
      <c r="K31" s="837"/>
      <c r="L31" s="837"/>
    </row>
    <row r="34" spans="1:17" ht="15.75" x14ac:dyDescent="0.25">
      <c r="A34" s="10" t="s">
        <v>180</v>
      </c>
      <c r="B34" s="15">
        <v>2014</v>
      </c>
      <c r="C34" s="15">
        <v>2015</v>
      </c>
      <c r="D34" s="15">
        <v>2016</v>
      </c>
      <c r="E34" s="15">
        <v>2017</v>
      </c>
      <c r="F34" s="15">
        <v>2018</v>
      </c>
      <c r="G34" s="15">
        <v>2019</v>
      </c>
      <c r="H34" s="15">
        <v>2020</v>
      </c>
      <c r="I34" s="15">
        <v>2021</v>
      </c>
      <c r="J34" s="15">
        <v>2022</v>
      </c>
      <c r="K34" s="15">
        <v>2023</v>
      </c>
      <c r="L34" s="15">
        <v>2024</v>
      </c>
    </row>
    <row r="35" spans="1:17" ht="4.5" customHeight="1" thickBot="1" x14ac:dyDescent="0.25">
      <c r="A35" s="93"/>
      <c r="B35" s="22"/>
      <c r="C35" s="22"/>
      <c r="D35" s="22"/>
      <c r="E35" s="22"/>
      <c r="F35" s="22"/>
      <c r="G35" s="22"/>
      <c r="H35" s="22"/>
      <c r="I35" s="22"/>
      <c r="J35" s="22"/>
      <c r="K35" s="22"/>
      <c r="L35" s="22"/>
    </row>
    <row r="36" spans="1:17" ht="4.5" customHeight="1" x14ac:dyDescent="0.2">
      <c r="A36" s="24"/>
    </row>
    <row r="37" spans="1:17" ht="14.25" x14ac:dyDescent="0.2">
      <c r="A37" s="24" t="s">
        <v>181</v>
      </c>
      <c r="B37" s="33">
        <v>107.2</v>
      </c>
      <c r="C37" s="33">
        <v>82.4</v>
      </c>
      <c r="D37" s="33">
        <v>76.599999999999994</v>
      </c>
      <c r="E37" s="33">
        <v>89.3</v>
      </c>
      <c r="F37" s="33">
        <v>107.95</v>
      </c>
      <c r="G37" s="33">
        <v>102.84999999999998</v>
      </c>
      <c r="H37" s="33">
        <v>78.400000000000006</v>
      </c>
      <c r="I37" s="33">
        <v>106.9</v>
      </c>
      <c r="J37" s="33">
        <v>179.4</v>
      </c>
      <c r="K37" s="33">
        <v>159.69999999999999</v>
      </c>
      <c r="L37" s="33">
        <v>133.9</v>
      </c>
      <c r="M37" s="314"/>
      <c r="O37" s="232"/>
      <c r="P37" s="232"/>
      <c r="Q37" s="232"/>
    </row>
    <row r="38" spans="1:17" ht="15" x14ac:dyDescent="0.25">
      <c r="A38" s="241" t="s">
        <v>182</v>
      </c>
      <c r="B38" s="274">
        <v>113</v>
      </c>
      <c r="C38" s="274">
        <v>87.1</v>
      </c>
      <c r="D38" s="274">
        <v>75.900000000000006</v>
      </c>
      <c r="E38" s="274">
        <v>82.1</v>
      </c>
      <c r="F38" s="274">
        <v>99.225000000000009</v>
      </c>
      <c r="G38" s="274">
        <v>97.466666666666654</v>
      </c>
      <c r="H38" s="274">
        <v>73.7</v>
      </c>
      <c r="I38" s="274">
        <v>101</v>
      </c>
      <c r="J38" s="274">
        <v>165.7</v>
      </c>
      <c r="K38" s="274">
        <v>141.6</v>
      </c>
      <c r="L38" s="274">
        <v>129.1</v>
      </c>
      <c r="M38" s="314"/>
      <c r="O38" s="232"/>
      <c r="P38" s="232"/>
      <c r="Q38" s="232"/>
    </row>
    <row r="39" spans="1:17" ht="14.25" x14ac:dyDescent="0.2">
      <c r="A39" s="24" t="s">
        <v>183</v>
      </c>
      <c r="B39" s="33">
        <v>125.6</v>
      </c>
      <c r="C39" s="33">
        <v>99.3</v>
      </c>
      <c r="D39" s="33">
        <v>87</v>
      </c>
      <c r="E39" s="33">
        <v>94.5</v>
      </c>
      <c r="F39" s="33">
        <v>107.16666666666667</v>
      </c>
      <c r="G39" s="33">
        <v>105.72500000000001</v>
      </c>
      <c r="H39" s="33">
        <v>84.4</v>
      </c>
      <c r="I39" s="33">
        <v>111.9</v>
      </c>
      <c r="J39" s="33">
        <v>182.4</v>
      </c>
      <c r="K39" s="33">
        <v>159.69999999999999</v>
      </c>
      <c r="L39" s="33">
        <v>147.69999999999999</v>
      </c>
      <c r="M39" s="314"/>
      <c r="O39" s="232"/>
      <c r="P39" s="232"/>
      <c r="Q39" s="232"/>
    </row>
    <row r="40" spans="1:17" ht="14.25" x14ac:dyDescent="0.2">
      <c r="A40" s="24" t="s">
        <v>184</v>
      </c>
      <c r="B40" s="33">
        <v>124.6</v>
      </c>
      <c r="C40" s="33">
        <v>101.4</v>
      </c>
      <c r="D40" s="33">
        <v>88.8</v>
      </c>
      <c r="E40" s="33">
        <v>100.3</v>
      </c>
      <c r="F40" s="33">
        <v>118.27500000000002</v>
      </c>
      <c r="G40" s="33">
        <v>116.79166666666664</v>
      </c>
      <c r="H40" s="33">
        <v>96.3</v>
      </c>
      <c r="I40" s="33">
        <v>126.4</v>
      </c>
      <c r="J40" s="33">
        <v>208.2</v>
      </c>
      <c r="K40" s="33">
        <v>182.7</v>
      </c>
      <c r="L40" s="33">
        <v>151</v>
      </c>
      <c r="M40" s="314"/>
      <c r="O40" s="232"/>
      <c r="P40" s="232"/>
      <c r="Q40" s="232"/>
    </row>
    <row r="41" spans="1:17" ht="14.25" x14ac:dyDescent="0.2">
      <c r="A41" s="24" t="s">
        <v>185</v>
      </c>
      <c r="B41" s="33">
        <v>122.6</v>
      </c>
      <c r="C41" s="33">
        <v>97.2</v>
      </c>
      <c r="D41" s="33">
        <v>80.5</v>
      </c>
      <c r="E41" s="33">
        <v>94.3</v>
      </c>
      <c r="F41" s="33">
        <v>114.75</v>
      </c>
      <c r="G41" s="33">
        <v>113.98333333333333</v>
      </c>
      <c r="H41" s="33">
        <v>96.9</v>
      </c>
      <c r="I41" s="33">
        <v>117.2</v>
      </c>
      <c r="J41" s="33">
        <v>196</v>
      </c>
      <c r="K41" s="33">
        <v>178.8</v>
      </c>
      <c r="L41" s="33">
        <v>174.4</v>
      </c>
      <c r="M41" s="314"/>
      <c r="O41" s="232"/>
      <c r="P41" s="232"/>
      <c r="Q41" s="232"/>
    </row>
    <row r="42" spans="1:17" ht="14.25" x14ac:dyDescent="0.2">
      <c r="A42" s="24" t="s">
        <v>186</v>
      </c>
      <c r="B42" s="33">
        <v>122.6</v>
      </c>
      <c r="C42" s="33">
        <v>99.6</v>
      </c>
      <c r="D42" s="33">
        <v>85.8</v>
      </c>
      <c r="E42" s="33">
        <v>95.9</v>
      </c>
      <c r="F42" s="33">
        <v>117.53333333333332</v>
      </c>
      <c r="G42" s="33">
        <v>113.06666666666666</v>
      </c>
      <c r="H42" s="33">
        <v>94.3</v>
      </c>
      <c r="I42" s="33">
        <v>116.3</v>
      </c>
      <c r="J42" s="33">
        <v>197.9</v>
      </c>
      <c r="K42" s="33">
        <v>179.2</v>
      </c>
      <c r="L42" s="33">
        <v>171.3</v>
      </c>
      <c r="M42" s="314"/>
      <c r="O42" s="232"/>
      <c r="P42" s="232"/>
      <c r="Q42" s="232"/>
    </row>
    <row r="43" spans="1:17" ht="14.25" x14ac:dyDescent="0.2">
      <c r="A43" s="24" t="s">
        <v>187</v>
      </c>
      <c r="B43" s="33">
        <v>131.19999999999999</v>
      </c>
      <c r="C43" s="33">
        <v>108.7</v>
      </c>
      <c r="D43" s="33">
        <v>97.6</v>
      </c>
      <c r="E43" s="33">
        <v>112.7</v>
      </c>
      <c r="F43" s="33">
        <v>129.79166666666666</v>
      </c>
      <c r="G43" s="33">
        <v>133.61666666666667</v>
      </c>
      <c r="H43" s="33">
        <v>116.2</v>
      </c>
      <c r="I43" s="33">
        <v>140.80000000000001</v>
      </c>
      <c r="J43" s="33">
        <v>224.4</v>
      </c>
      <c r="K43" s="33">
        <v>197.1</v>
      </c>
      <c r="L43" s="33">
        <v>172.5</v>
      </c>
      <c r="M43" s="314"/>
      <c r="O43" s="232"/>
      <c r="P43" s="232"/>
      <c r="Q43" s="232"/>
    </row>
    <row r="44" spans="1:17" ht="14.25" x14ac:dyDescent="0.2">
      <c r="A44" s="24" t="s">
        <v>188</v>
      </c>
      <c r="B44" s="33">
        <v>133.1</v>
      </c>
      <c r="C44" s="33">
        <v>111.8</v>
      </c>
      <c r="D44" s="33">
        <v>99.1</v>
      </c>
      <c r="E44" s="33">
        <v>116.3</v>
      </c>
      <c r="F44" s="33">
        <v>131.53333333333333</v>
      </c>
      <c r="G44" s="33">
        <v>129.17499999999998</v>
      </c>
      <c r="H44" s="33">
        <v>115</v>
      </c>
      <c r="I44" s="33">
        <v>140.6</v>
      </c>
      <c r="J44" s="33">
        <v>217.1</v>
      </c>
      <c r="K44" s="33">
        <v>186.3</v>
      </c>
      <c r="L44" s="33">
        <v>160.69999999999999</v>
      </c>
      <c r="M44" s="314"/>
      <c r="O44" s="232"/>
      <c r="P44" s="232"/>
      <c r="Q44" s="232"/>
    </row>
    <row r="45" spans="1:17" ht="14.25" x14ac:dyDescent="0.2">
      <c r="A45" s="24" t="s">
        <v>189</v>
      </c>
      <c r="B45" s="33">
        <v>127</v>
      </c>
      <c r="C45" s="33">
        <v>97</v>
      </c>
      <c r="D45" s="33">
        <v>87.3</v>
      </c>
      <c r="E45" s="33">
        <v>97.6</v>
      </c>
      <c r="F45" s="33">
        <v>117.04166666666669</v>
      </c>
      <c r="G45" s="33">
        <v>114.60000000000002</v>
      </c>
      <c r="H45" s="33">
        <v>95.8</v>
      </c>
      <c r="I45" s="33">
        <v>118.2</v>
      </c>
      <c r="J45" s="33">
        <v>178.5</v>
      </c>
      <c r="K45" s="33">
        <v>155.5</v>
      </c>
      <c r="L45" s="33">
        <v>134</v>
      </c>
      <c r="M45" s="314"/>
      <c r="O45" s="232"/>
      <c r="P45" s="232"/>
      <c r="Q45" s="232"/>
    </row>
    <row r="46" spans="1:17" ht="14.25" x14ac:dyDescent="0.2">
      <c r="A46" s="24" t="s">
        <v>190</v>
      </c>
      <c r="B46" s="33">
        <v>128.80000000000001</v>
      </c>
      <c r="C46" s="33">
        <v>97</v>
      </c>
      <c r="D46" s="33">
        <v>87.4</v>
      </c>
      <c r="E46" s="33">
        <v>97.8</v>
      </c>
      <c r="F46" s="33">
        <v>114.925</v>
      </c>
      <c r="G46" s="33">
        <v>112.18333333333334</v>
      </c>
      <c r="H46" s="33">
        <v>94</v>
      </c>
      <c r="I46" s="33">
        <v>114</v>
      </c>
      <c r="J46" s="33">
        <v>176.9</v>
      </c>
      <c r="K46" s="33">
        <v>175.4</v>
      </c>
      <c r="L46" s="33">
        <v>139.1</v>
      </c>
      <c r="M46" s="314"/>
      <c r="O46" s="232"/>
      <c r="P46" s="232"/>
      <c r="Q46" s="232"/>
    </row>
    <row r="47" spans="1:17" ht="14.25" x14ac:dyDescent="0.2">
      <c r="A47" s="24" t="s">
        <v>191</v>
      </c>
      <c r="B47" s="33">
        <v>126.8</v>
      </c>
      <c r="C47" s="33">
        <v>94.7</v>
      </c>
      <c r="D47" s="33">
        <v>86.9</v>
      </c>
      <c r="E47" s="33">
        <v>94.6</v>
      </c>
      <c r="F47" s="33">
        <v>111.07499999999999</v>
      </c>
      <c r="G47" s="33">
        <v>112.73333333333333</v>
      </c>
      <c r="H47" s="33">
        <v>90.5</v>
      </c>
      <c r="I47" s="33">
        <v>112.5</v>
      </c>
      <c r="J47" s="33">
        <v>172.1</v>
      </c>
      <c r="K47" s="33">
        <v>160</v>
      </c>
      <c r="L47" s="33">
        <v>147.6</v>
      </c>
      <c r="M47" s="314"/>
      <c r="O47" s="232"/>
      <c r="P47" s="232"/>
      <c r="Q47" s="232"/>
    </row>
    <row r="48" spans="1:17" ht="14.25" x14ac:dyDescent="0.2">
      <c r="A48" s="24" t="s">
        <v>194</v>
      </c>
      <c r="B48" s="33">
        <v>130.4</v>
      </c>
      <c r="C48" s="33">
        <v>106.6</v>
      </c>
      <c r="D48" s="33">
        <v>98</v>
      </c>
      <c r="E48" s="33">
        <v>109.6</v>
      </c>
      <c r="F48" s="33">
        <v>129.94999999999999</v>
      </c>
      <c r="G48" s="33">
        <v>124.05</v>
      </c>
      <c r="H48" s="33">
        <v>100.4</v>
      </c>
      <c r="I48" s="33">
        <v>132.69999999999999</v>
      </c>
      <c r="J48" s="33">
        <v>198.1</v>
      </c>
      <c r="K48" s="33">
        <v>182.5</v>
      </c>
      <c r="L48" s="33">
        <v>169.7</v>
      </c>
      <c r="M48" s="314"/>
      <c r="O48" s="232"/>
      <c r="P48" s="232"/>
      <c r="Q48" s="232"/>
    </row>
    <row r="49" spans="1:17" ht="14.25" x14ac:dyDescent="0.2">
      <c r="A49" s="24" t="s">
        <v>195</v>
      </c>
      <c r="B49" s="33">
        <v>140.4</v>
      </c>
      <c r="C49" s="33">
        <v>118.2</v>
      </c>
      <c r="D49" s="33">
        <v>106.8</v>
      </c>
      <c r="E49" s="33">
        <v>121.2</v>
      </c>
      <c r="F49" s="33">
        <v>139.79166666666666</v>
      </c>
      <c r="G49" s="33">
        <v>142.51666666666668</v>
      </c>
      <c r="H49" s="33">
        <v>124.8</v>
      </c>
      <c r="I49" s="33">
        <v>146.5</v>
      </c>
      <c r="J49" s="33">
        <v>214.5</v>
      </c>
      <c r="K49" s="33">
        <v>199.4</v>
      </c>
      <c r="L49" s="33">
        <v>195.4</v>
      </c>
      <c r="M49" s="314"/>
      <c r="O49" s="232"/>
      <c r="P49" s="232"/>
      <c r="Q49" s="232"/>
    </row>
    <row r="50" spans="1:17" ht="14.25" x14ac:dyDescent="0.2">
      <c r="A50" s="24" t="s">
        <v>196</v>
      </c>
      <c r="B50" s="33">
        <v>134.9</v>
      </c>
      <c r="C50" s="33">
        <v>108.1</v>
      </c>
      <c r="D50" s="33">
        <v>94.1</v>
      </c>
      <c r="E50" s="33">
        <v>103.8</v>
      </c>
      <c r="F50" s="33">
        <v>124.90833333333336</v>
      </c>
      <c r="G50" s="33">
        <v>125.89166666666667</v>
      </c>
      <c r="H50" s="33">
        <v>112.6</v>
      </c>
      <c r="I50" s="33">
        <v>131.4</v>
      </c>
      <c r="J50" s="33">
        <v>199.1</v>
      </c>
      <c r="K50" s="33">
        <v>186.5</v>
      </c>
      <c r="L50" s="33">
        <v>167</v>
      </c>
      <c r="M50" s="314"/>
      <c r="O50" s="232"/>
      <c r="P50" s="232"/>
      <c r="Q50" s="232"/>
    </row>
    <row r="51" spans="1:17" ht="14.25" x14ac:dyDescent="0.2">
      <c r="A51" s="24" t="s">
        <v>197</v>
      </c>
      <c r="B51" s="33">
        <v>132.69999999999999</v>
      </c>
      <c r="C51" s="33">
        <v>102.3</v>
      </c>
      <c r="D51" s="33">
        <v>90.7</v>
      </c>
      <c r="E51" s="33">
        <v>102.5</v>
      </c>
      <c r="F51" s="33">
        <v>120.63333333333337</v>
      </c>
      <c r="G51" s="33">
        <v>117.99166666666666</v>
      </c>
      <c r="H51" s="33">
        <v>95.1</v>
      </c>
      <c r="I51" s="33">
        <v>115.6</v>
      </c>
      <c r="J51" s="33">
        <v>173.1</v>
      </c>
      <c r="K51" s="33">
        <v>176.8</v>
      </c>
      <c r="L51" s="33">
        <v>165.8</v>
      </c>
      <c r="M51" s="314"/>
      <c r="O51" s="232"/>
      <c r="P51" s="232"/>
      <c r="Q51" s="232"/>
    </row>
    <row r="53" spans="1:17" ht="29.25" customHeight="1" x14ac:dyDescent="0.2">
      <c r="A53" s="892" t="s">
        <v>1831</v>
      </c>
      <c r="B53" s="892"/>
      <c r="C53" s="892"/>
      <c r="D53" s="892"/>
      <c r="E53" s="892"/>
      <c r="F53" s="892"/>
      <c r="G53" s="892"/>
      <c r="H53" s="892"/>
      <c r="I53" s="892"/>
      <c r="J53" s="892"/>
      <c r="K53" s="892"/>
      <c r="L53" s="892"/>
    </row>
    <row r="57" spans="1:17" x14ac:dyDescent="0.2">
      <c r="B57" s="173"/>
    </row>
    <row r="58" spans="1:17" x14ac:dyDescent="0.2">
      <c r="B58" s="309"/>
      <c r="C58" s="173"/>
      <c r="D58" s="173"/>
    </row>
    <row r="60" spans="1:17" x14ac:dyDescent="0.2">
      <c r="B60" s="309"/>
      <c r="C60" s="173"/>
      <c r="D60" s="173"/>
    </row>
    <row r="62" spans="1:17" x14ac:dyDescent="0.2">
      <c r="B62" s="309"/>
      <c r="C62" s="173"/>
      <c r="D62" s="173"/>
    </row>
    <row r="64" spans="1:17" x14ac:dyDescent="0.2">
      <c r="B64" s="309"/>
      <c r="C64" s="173"/>
      <c r="D64" s="173"/>
    </row>
    <row r="66" spans="2:4" x14ac:dyDescent="0.2">
      <c r="B66" s="309"/>
      <c r="C66" s="173"/>
      <c r="D66" s="173"/>
    </row>
    <row r="68" spans="2:4" x14ac:dyDescent="0.2">
      <c r="B68" s="309"/>
      <c r="C68" s="173"/>
      <c r="D68" s="173"/>
    </row>
    <row r="70" spans="2:4" x14ac:dyDescent="0.2">
      <c r="B70" s="309"/>
      <c r="C70" s="173"/>
      <c r="D70" s="173"/>
    </row>
    <row r="72" spans="2:4" x14ac:dyDescent="0.2">
      <c r="B72" s="309"/>
      <c r="C72" s="173"/>
      <c r="D72" s="173"/>
    </row>
    <row r="74" spans="2:4" x14ac:dyDescent="0.2">
      <c r="B74" s="309"/>
      <c r="C74" s="173"/>
      <c r="D74" s="173"/>
    </row>
    <row r="76" spans="2:4" x14ac:dyDescent="0.2">
      <c r="B76" s="309"/>
      <c r="C76" s="173"/>
      <c r="D76" s="173"/>
    </row>
    <row r="78" spans="2:4" x14ac:dyDescent="0.2">
      <c r="B78" s="309"/>
      <c r="C78" s="173"/>
      <c r="D78" s="173"/>
    </row>
    <row r="80" spans="2:4" x14ac:dyDescent="0.2">
      <c r="B80" s="309"/>
      <c r="C80" s="173"/>
      <c r="D80" s="173"/>
    </row>
    <row r="82" spans="2:4" x14ac:dyDescent="0.2">
      <c r="B82" s="309"/>
      <c r="C82" s="173"/>
      <c r="D82" s="173"/>
    </row>
    <row r="84" spans="2:4" x14ac:dyDescent="0.2">
      <c r="B84" s="309"/>
      <c r="C84" s="173"/>
      <c r="D84" s="173"/>
    </row>
    <row r="86" spans="2:4" x14ac:dyDescent="0.2">
      <c r="B86" s="309"/>
      <c r="C86" s="173"/>
      <c r="D86" s="173"/>
    </row>
    <row r="88" spans="2:4" x14ac:dyDescent="0.2">
      <c r="B88" s="309"/>
      <c r="C88" s="173"/>
      <c r="D88" s="173"/>
    </row>
    <row r="90" spans="2:4" x14ac:dyDescent="0.2">
      <c r="B90" s="310"/>
    </row>
  </sheetData>
  <customSheetViews>
    <customSheetView guid="{F67F5823-51D5-4D47-B100-5B47C1E6BCB9}" showPageBreaks="1" fitToPage="1" printArea="1">
      <selection sqref="A1:L1"/>
      <pageMargins left="0.75" right="0.75" top="1" bottom="1" header="0.5" footer="0.5"/>
      <printOptions horizontalCentered="1"/>
      <pageSetup scale="79" firstPageNumber="33" orientation="portrait" horizontalDpi="4294967293" verticalDpi="300" r:id="rId1"/>
      <headerFooter alignWithMargins="0">
        <oddFooter>&amp;C&amp;P</oddFooter>
      </headerFooter>
    </customSheetView>
    <customSheetView guid="{9014CDA8-C3FC-41E6-A045-DAEFC55B82B1}" showPageBreaks="1" fitToPage="1" printArea="1">
      <selection activeCell="K11" sqref="K11"/>
      <pageMargins left="0.75" right="0.75" top="1" bottom="1" header="0.5" footer="0.5"/>
      <printOptions horizontalCentered="1"/>
      <pageSetup scale="80" firstPageNumber="33" orientation="portrait" horizontalDpi="4294967293" verticalDpi="300" r:id="rId2"/>
      <headerFooter alignWithMargins="0">
        <oddFooter>&amp;C&amp;P</oddFooter>
      </headerFooter>
    </customSheetView>
  </customSheetViews>
  <mergeCells count="6">
    <mergeCell ref="A53:L53"/>
    <mergeCell ref="A1:L1"/>
    <mergeCell ref="A3:L3"/>
    <mergeCell ref="A30:L30"/>
    <mergeCell ref="A31:L31"/>
    <mergeCell ref="A4:L4"/>
  </mergeCells>
  <phoneticPr fontId="0" type="noConversion"/>
  <hyperlinks>
    <hyperlink ref="A53:L53" r:id="rId3" display="Source: Statistics Canada. Table 18-10-0001-01 Monthly average retail prices for gasoline and fuel oil, by geography" xr:uid="{00000000-0004-0000-4500-000000000000}"/>
  </hyperlinks>
  <printOptions horizontalCentered="1"/>
  <pageMargins left="0.74803149606299202" right="0.74803149606299202" top="0.98425196850393704" bottom="0.98425196850393704" header="0.511811023622047" footer="0.511811023622047"/>
  <pageSetup scale="79" firstPageNumber="29" orientation="portrait" useFirstPageNumber="1" r:id="rId4"/>
  <headerFooter differentFirst="1" alignWithMargins="0"/>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2">
    <tabColor indexed="45"/>
    <pageSetUpPr fitToPage="1"/>
  </sheetPr>
  <dimension ref="A1:O37"/>
  <sheetViews>
    <sheetView zoomScaleNormal="100" workbookViewId="0">
      <selection sqref="A1:G1"/>
    </sheetView>
  </sheetViews>
  <sheetFormatPr defaultRowHeight="12.75" x14ac:dyDescent="0.2"/>
  <cols>
    <col min="1" max="1" width="11" customWidth="1"/>
    <col min="2" max="2" width="14.140625" customWidth="1"/>
    <col min="3" max="3" width="14.140625" bestFit="1" customWidth="1"/>
    <col min="4" max="4" width="14.140625" customWidth="1"/>
    <col min="5" max="7" width="14.28515625" customWidth="1"/>
    <col min="8" max="8" width="10.28515625" customWidth="1"/>
  </cols>
  <sheetData>
    <row r="1" spans="1:14" ht="18" x14ac:dyDescent="0.25">
      <c r="A1" s="837" t="s">
        <v>1109</v>
      </c>
      <c r="B1" s="837"/>
      <c r="C1" s="837"/>
      <c r="D1" s="837"/>
      <c r="E1" s="837"/>
      <c r="F1" s="837"/>
      <c r="G1" s="837"/>
    </row>
    <row r="2" spans="1:14" ht="18" x14ac:dyDescent="0.25">
      <c r="A2" s="14"/>
      <c r="B2" s="14"/>
      <c r="C2" s="14"/>
      <c r="D2" s="14"/>
      <c r="E2" s="14"/>
      <c r="F2" s="14"/>
      <c r="G2" s="14"/>
    </row>
    <row r="3" spans="1:14" ht="18" x14ac:dyDescent="0.25">
      <c r="A3" s="837" t="s">
        <v>1971</v>
      </c>
      <c r="B3" s="837"/>
      <c r="C3" s="837"/>
      <c r="D3" s="837"/>
      <c r="E3" s="837"/>
      <c r="F3" s="837"/>
      <c r="G3" s="837"/>
    </row>
    <row r="4" spans="1:14" ht="18" x14ac:dyDescent="0.25">
      <c r="A4" s="837" t="s">
        <v>381</v>
      </c>
      <c r="B4" s="837"/>
      <c r="C4" s="837"/>
      <c r="D4" s="837"/>
      <c r="E4" s="837"/>
      <c r="F4" s="837"/>
      <c r="G4" s="837"/>
    </row>
    <row r="5" spans="1:14" ht="15.75" customHeight="1" x14ac:dyDescent="0.25">
      <c r="D5" s="14"/>
      <c r="E5" s="43"/>
      <c r="F5" s="14"/>
      <c r="G5" s="14"/>
    </row>
    <row r="6" spans="1:14" ht="12.75" customHeight="1" x14ac:dyDescent="0.25">
      <c r="A6" s="10"/>
      <c r="B6" s="15"/>
      <c r="C6" s="15"/>
      <c r="D6" s="15"/>
      <c r="E6" s="10"/>
      <c r="F6" s="15"/>
      <c r="G6" s="15"/>
    </row>
    <row r="7" spans="1:14" s="15" customFormat="1" ht="16.5" thickBot="1" x14ac:dyDescent="0.3">
      <c r="A7" s="15" t="s">
        <v>1079</v>
      </c>
      <c r="B7" s="15" t="s">
        <v>315</v>
      </c>
      <c r="C7" s="15" t="s">
        <v>786</v>
      </c>
      <c r="E7" s="877" t="s">
        <v>1972</v>
      </c>
      <c r="F7" s="877"/>
      <c r="G7" s="877"/>
    </row>
    <row r="8" spans="1:14" s="15" customFormat="1" ht="15.75" x14ac:dyDescent="0.25">
      <c r="A8" s="15" t="s">
        <v>537</v>
      </c>
      <c r="B8" s="15" t="s">
        <v>1078</v>
      </c>
      <c r="C8" s="15" t="s">
        <v>891</v>
      </c>
      <c r="E8" s="15" t="s">
        <v>1080</v>
      </c>
      <c r="F8" s="15" t="s">
        <v>1035</v>
      </c>
      <c r="G8" s="15" t="s">
        <v>599</v>
      </c>
    </row>
    <row r="9" spans="1:14" ht="4.5" customHeight="1" thickBot="1" x14ac:dyDescent="0.25">
      <c r="A9" s="22"/>
      <c r="B9" s="17"/>
      <c r="C9" s="17"/>
      <c r="D9" s="260"/>
      <c r="E9" s="260"/>
      <c r="F9" s="260"/>
      <c r="G9" s="260"/>
    </row>
    <row r="10" spans="1:14" ht="4.5" customHeight="1" x14ac:dyDescent="0.2">
      <c r="B10" s="13"/>
      <c r="C10" s="13"/>
      <c r="D10" s="108"/>
      <c r="E10" s="108"/>
      <c r="F10" s="108"/>
      <c r="G10" s="108"/>
    </row>
    <row r="11" spans="1:14" ht="14.25" customHeight="1" x14ac:dyDescent="0.2">
      <c r="A11" s="19">
        <v>1911</v>
      </c>
      <c r="B11" s="20">
        <v>93728</v>
      </c>
      <c r="C11" s="33">
        <v>-9.2301881676173476</v>
      </c>
      <c r="D11" s="20"/>
      <c r="E11" s="20">
        <v>22636</v>
      </c>
      <c r="F11" s="20">
        <v>38313</v>
      </c>
      <c r="G11" s="20">
        <v>32779</v>
      </c>
      <c r="H11" s="42"/>
      <c r="N11" s="42"/>
    </row>
    <row r="12" spans="1:14" ht="14.25" customHeight="1" x14ac:dyDescent="0.2">
      <c r="A12" s="19">
        <v>1921</v>
      </c>
      <c r="B12" s="20">
        <v>88615</v>
      </c>
      <c r="C12" s="33">
        <v>-5.455146807784228</v>
      </c>
      <c r="D12" s="20"/>
      <c r="E12" s="20">
        <v>20445</v>
      </c>
      <c r="F12" s="20">
        <v>36650</v>
      </c>
      <c r="G12" s="20">
        <v>31520</v>
      </c>
      <c r="H12" s="42"/>
      <c r="N12" s="42"/>
    </row>
    <row r="13" spans="1:14" ht="14.25" x14ac:dyDescent="0.2">
      <c r="A13" s="19">
        <v>1931</v>
      </c>
      <c r="B13" s="20">
        <v>88038</v>
      </c>
      <c r="C13" s="33">
        <v>-0.6511312983129236</v>
      </c>
      <c r="D13" s="20"/>
      <c r="E13" s="20">
        <v>19147</v>
      </c>
      <c r="F13" s="20">
        <v>37391</v>
      </c>
      <c r="G13" s="20">
        <v>31500</v>
      </c>
      <c r="H13" s="42"/>
      <c r="N13" s="42"/>
    </row>
    <row r="14" spans="1:14" ht="14.25" x14ac:dyDescent="0.2">
      <c r="A14" s="19">
        <v>1941</v>
      </c>
      <c r="B14" s="20">
        <v>95047</v>
      </c>
      <c r="C14" s="33">
        <v>7.9613348781208071</v>
      </c>
      <c r="D14" s="20"/>
      <c r="E14" s="20">
        <v>19415</v>
      </c>
      <c r="F14" s="20">
        <v>41142</v>
      </c>
      <c r="G14" s="20">
        <v>34490</v>
      </c>
      <c r="H14" s="42"/>
      <c r="N14" s="42"/>
    </row>
    <row r="15" spans="1:14" ht="14.25" x14ac:dyDescent="0.2">
      <c r="A15" s="19">
        <v>1951</v>
      </c>
      <c r="B15" s="20">
        <v>98429</v>
      </c>
      <c r="C15" s="33">
        <v>3.558239607772995</v>
      </c>
      <c r="D15" s="20"/>
      <c r="E15" s="20">
        <v>17943</v>
      </c>
      <c r="F15" s="20">
        <v>42751</v>
      </c>
      <c r="G15" s="20">
        <v>37735</v>
      </c>
      <c r="H15" s="42"/>
      <c r="N15" s="42"/>
    </row>
    <row r="16" spans="1:14" ht="14.25" x14ac:dyDescent="0.2">
      <c r="A16" s="19">
        <v>1956</v>
      </c>
      <c r="B16" s="20">
        <v>99285</v>
      </c>
      <c r="C16" s="33">
        <v>0.86966239624501895</v>
      </c>
      <c r="D16" s="20"/>
      <c r="E16" s="20">
        <v>17853</v>
      </c>
      <c r="F16" s="20">
        <v>43425</v>
      </c>
      <c r="G16" s="20">
        <v>38007</v>
      </c>
      <c r="H16" s="42"/>
      <c r="N16" s="42"/>
    </row>
    <row r="17" spans="1:14" ht="14.25" x14ac:dyDescent="0.2">
      <c r="A17" s="19">
        <v>1961</v>
      </c>
      <c r="B17" s="20">
        <v>104629</v>
      </c>
      <c r="C17" s="33">
        <v>5.3824847660774555</v>
      </c>
      <c r="D17" s="20"/>
      <c r="E17" s="20">
        <v>17893</v>
      </c>
      <c r="F17" s="20">
        <v>45842</v>
      </c>
      <c r="G17" s="20">
        <v>40894</v>
      </c>
      <c r="H17" s="229"/>
      <c r="N17" s="42"/>
    </row>
    <row r="18" spans="1:14" ht="14.25" x14ac:dyDescent="0.2">
      <c r="A18" s="19">
        <v>1966</v>
      </c>
      <c r="B18" s="20">
        <v>108535</v>
      </c>
      <c r="C18" s="33">
        <v>3.7331906068107212</v>
      </c>
      <c r="D18" s="20"/>
      <c r="E18" s="20">
        <v>18015</v>
      </c>
      <c r="F18" s="20">
        <v>47832</v>
      </c>
      <c r="G18" s="20">
        <v>42688</v>
      </c>
      <c r="H18" s="229"/>
      <c r="N18" s="42"/>
    </row>
    <row r="19" spans="1:14" ht="14.25" x14ac:dyDescent="0.2">
      <c r="A19" s="19">
        <v>1971</v>
      </c>
      <c r="B19" s="20">
        <v>111641</v>
      </c>
      <c r="C19" s="33">
        <v>2.8617496660063635</v>
      </c>
      <c r="D19" s="20"/>
      <c r="E19" s="20">
        <v>18424</v>
      </c>
      <c r="F19" s="20">
        <v>51135</v>
      </c>
      <c r="G19" s="20">
        <v>42082</v>
      </c>
      <c r="H19" s="229"/>
      <c r="N19" s="42"/>
    </row>
    <row r="20" spans="1:14" ht="14.25" x14ac:dyDescent="0.2">
      <c r="A20" s="19">
        <v>1976</v>
      </c>
      <c r="B20" s="20">
        <v>118229</v>
      </c>
      <c r="C20" s="33">
        <v>5.9010578550890758</v>
      </c>
      <c r="D20" s="20"/>
      <c r="E20" s="20">
        <v>18578</v>
      </c>
      <c r="F20" s="20">
        <v>56414</v>
      </c>
      <c r="G20" s="20">
        <v>43237</v>
      </c>
      <c r="H20" s="229"/>
      <c r="N20" s="42"/>
    </row>
    <row r="21" spans="1:14" ht="14.25" x14ac:dyDescent="0.2">
      <c r="A21" s="19">
        <v>1981</v>
      </c>
      <c r="B21" s="20">
        <v>122506</v>
      </c>
      <c r="C21" s="33">
        <v>3.6175557604310349</v>
      </c>
      <c r="D21" s="20"/>
      <c r="E21" s="20">
        <v>19215</v>
      </c>
      <c r="F21" s="20">
        <v>60470</v>
      </c>
      <c r="G21" s="20">
        <v>42821</v>
      </c>
      <c r="H21" s="42"/>
      <c r="N21" s="42"/>
    </row>
    <row r="22" spans="1:14" ht="14.25" x14ac:dyDescent="0.2">
      <c r="A22" s="19">
        <v>1986</v>
      </c>
      <c r="B22" s="20">
        <v>126646</v>
      </c>
      <c r="C22" s="33">
        <v>3.3794263138132052</v>
      </c>
      <c r="D22" s="20"/>
      <c r="E22" s="20">
        <v>19509</v>
      </c>
      <c r="F22" s="20">
        <v>63460</v>
      </c>
      <c r="G22" s="20">
        <v>43677</v>
      </c>
      <c r="H22" s="229"/>
      <c r="N22" s="42"/>
    </row>
    <row r="23" spans="1:14" ht="14.25" x14ac:dyDescent="0.2">
      <c r="A23" s="19">
        <v>1991</v>
      </c>
      <c r="B23" s="20">
        <v>129765</v>
      </c>
      <c r="C23" s="33">
        <v>2.4627702414604435</v>
      </c>
      <c r="D23" s="20"/>
      <c r="E23" s="20">
        <v>19330</v>
      </c>
      <c r="F23" s="20">
        <v>67195</v>
      </c>
      <c r="G23" s="20">
        <v>43240</v>
      </c>
      <c r="H23" s="42"/>
      <c r="N23" s="42"/>
    </row>
    <row r="24" spans="1:14" ht="14.25" x14ac:dyDescent="0.2">
      <c r="A24" s="19">
        <v>1996</v>
      </c>
      <c r="B24" s="20">
        <v>134557</v>
      </c>
      <c r="C24" s="33">
        <v>3.6928293453550642</v>
      </c>
      <c r="D24" s="20"/>
      <c r="E24" s="20">
        <v>19565</v>
      </c>
      <c r="F24" s="20">
        <v>70430</v>
      </c>
      <c r="G24" s="20">
        <v>44565</v>
      </c>
      <c r="H24" s="229"/>
      <c r="N24" s="42"/>
    </row>
    <row r="25" spans="1:14" ht="14.25" x14ac:dyDescent="0.2">
      <c r="A25" s="19">
        <v>2001</v>
      </c>
      <c r="B25" s="20">
        <v>135294</v>
      </c>
      <c r="C25" s="33">
        <v>0.5477232696923906</v>
      </c>
      <c r="D25" s="20"/>
      <c r="E25" s="20">
        <v>19180</v>
      </c>
      <c r="F25" s="20">
        <v>71620</v>
      </c>
      <c r="G25" s="20">
        <v>44495</v>
      </c>
      <c r="H25" s="42"/>
    </row>
    <row r="26" spans="1:14" ht="14.25" x14ac:dyDescent="0.2">
      <c r="A26" s="19">
        <v>2006</v>
      </c>
      <c r="B26" s="20">
        <v>135851</v>
      </c>
      <c r="C26" s="33">
        <v>0.411696010170437</v>
      </c>
      <c r="D26" s="20"/>
      <c r="E26" s="20">
        <v>18608</v>
      </c>
      <c r="F26" s="20">
        <v>72744</v>
      </c>
      <c r="G26" s="20">
        <v>44499</v>
      </c>
      <c r="H26" s="42"/>
    </row>
    <row r="27" spans="1:14" ht="14.25" x14ac:dyDescent="0.2">
      <c r="A27" s="19">
        <v>2011</v>
      </c>
      <c r="B27" s="20">
        <v>140204</v>
      </c>
      <c r="C27" s="33">
        <v>3.2042458281499542</v>
      </c>
      <c r="D27" s="20"/>
      <c r="E27" s="20">
        <v>17990</v>
      </c>
      <c r="F27" s="20">
        <v>77866</v>
      </c>
      <c r="G27" s="20">
        <v>44348</v>
      </c>
      <c r="H27" s="42"/>
      <c r="I27" s="42"/>
    </row>
    <row r="28" spans="1:14" ht="14.25" x14ac:dyDescent="0.2">
      <c r="A28" s="19">
        <v>2016</v>
      </c>
      <c r="B28" s="20">
        <v>142907</v>
      </c>
      <c r="C28" s="33">
        <v>1.9279050526375796</v>
      </c>
      <c r="D28" s="20"/>
      <c r="E28" s="20">
        <v>17154</v>
      </c>
      <c r="F28" s="20">
        <v>81843</v>
      </c>
      <c r="G28" s="20">
        <v>43910</v>
      </c>
      <c r="H28" s="42"/>
    </row>
    <row r="29" spans="1:14" ht="14.25" x14ac:dyDescent="0.2">
      <c r="A29" s="19">
        <v>2021</v>
      </c>
      <c r="B29" s="20">
        <v>154331</v>
      </c>
      <c r="C29" s="33">
        <v>8</v>
      </c>
      <c r="D29" s="20"/>
      <c r="E29" s="20">
        <v>18327</v>
      </c>
      <c r="F29" s="20">
        <v>89770</v>
      </c>
      <c r="G29" s="20">
        <v>46234</v>
      </c>
      <c r="H29" s="42"/>
    </row>
    <row r="30" spans="1:14" ht="14.25" x14ac:dyDescent="0.2">
      <c r="A30" s="24"/>
    </row>
    <row r="31" spans="1:14" ht="14.25" x14ac:dyDescent="0.2">
      <c r="A31" s="24" t="s">
        <v>761</v>
      </c>
      <c r="B31" s="24"/>
      <c r="C31" s="24"/>
      <c r="D31" s="24"/>
      <c r="E31" s="24"/>
      <c r="F31" s="24"/>
      <c r="G31" s="24"/>
    </row>
    <row r="32" spans="1:14" ht="18" customHeight="1" x14ac:dyDescent="0.2">
      <c r="A32" s="24"/>
    </row>
    <row r="33" spans="1:15" ht="18" customHeight="1" x14ac:dyDescent="0.2">
      <c r="A33" s="128" t="s">
        <v>760</v>
      </c>
    </row>
    <row r="35" spans="1:15" ht="14.25" x14ac:dyDescent="0.2">
      <c r="A35" s="876" t="s">
        <v>1973</v>
      </c>
      <c r="B35" s="868"/>
      <c r="C35" s="868"/>
      <c r="D35" s="868"/>
      <c r="E35" s="868"/>
      <c r="F35" s="868"/>
      <c r="G35" s="868"/>
      <c r="H35" s="868"/>
      <c r="I35" s="868"/>
      <c r="J35" s="868"/>
      <c r="K35" s="868"/>
      <c r="L35" s="868"/>
      <c r="M35" s="868"/>
      <c r="N35" s="868"/>
      <c r="O35" s="868"/>
    </row>
    <row r="37" spans="1:15" x14ac:dyDescent="0.2">
      <c r="H37" t="s">
        <v>987</v>
      </c>
    </row>
  </sheetData>
  <customSheetViews>
    <customSheetView guid="{F67F5823-51D5-4D47-B100-5B47C1E6BCB9}" showPageBreaks="1" fitToPage="1" printArea="1">
      <selection sqref="A1:H1"/>
      <pageMargins left="0.75" right="0.75" top="1" bottom="1" header="0.5" footer="0.5"/>
      <printOptions horizontalCentered="1"/>
      <pageSetup scale="77" firstPageNumber="33" orientation="portrait" horizontalDpi="4294967293" verticalDpi="300" r:id="rId1"/>
      <headerFooter alignWithMargins="0">
        <oddFooter>&amp;C&amp;P</oddFooter>
      </headerFooter>
    </customSheetView>
    <customSheetView guid="{9014CDA8-C3FC-41E6-A045-DAEFC55B82B1}" showPageBreaks="1" fitToPage="1" printArea="1" topLeftCell="A10">
      <selection activeCell="B11" sqref="B11"/>
      <pageMargins left="0.75" right="0.75" top="1" bottom="1" header="0.5" footer="0.5"/>
      <printOptions horizontalCentered="1"/>
      <pageSetup scale="80" firstPageNumber="33" orientation="portrait" horizontalDpi="4294967293" verticalDpi="300" r:id="rId2"/>
      <headerFooter alignWithMargins="0">
        <oddFooter>&amp;C&amp;P</oddFooter>
      </headerFooter>
    </customSheetView>
  </customSheetViews>
  <mergeCells count="5">
    <mergeCell ref="A35:O35"/>
    <mergeCell ref="A1:G1"/>
    <mergeCell ref="A4:G4"/>
    <mergeCell ref="E7:G7"/>
    <mergeCell ref="A3:G3"/>
  </mergeCells>
  <phoneticPr fontId="0" type="noConversion"/>
  <hyperlinks>
    <hyperlink ref="A35:O35" r:id="rId3" display="Source: Statistics Canada. Table 17-10-0005-01 Population estimates on July 1st, by age and sex" xr:uid="{5FF20D0C-FC6E-4B29-93F2-BD37108F8625}"/>
  </hyperlinks>
  <printOptions horizontalCentered="1"/>
  <pageMargins left="0.74803149606299202" right="0.74803149606299202" top="0.98425196850393704" bottom="0.98425196850393704" header="0.511811023622047" footer="0.511811023622047"/>
  <pageSetup scale="94" firstPageNumber="29" orientation="portrait" useFirstPageNumber="1" r:id="rId4"/>
  <headerFooter differentFirst="1" alignWithMargins="0"/>
  <legacyDrawingHF r:id="rId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indexed="13"/>
    <pageSetUpPr fitToPage="1"/>
  </sheetPr>
  <dimension ref="A1:Z64"/>
  <sheetViews>
    <sheetView zoomScaleNormal="100" zoomScaleSheetLayoutView="100" workbookViewId="0">
      <selection sqref="A1:K1"/>
    </sheetView>
  </sheetViews>
  <sheetFormatPr defaultRowHeight="12.75" x14ac:dyDescent="0.2"/>
  <cols>
    <col min="1" max="1" width="31.28515625" customWidth="1"/>
    <col min="2" max="10" width="7.7109375" customWidth="1"/>
    <col min="11" max="11" width="7.42578125" customWidth="1"/>
    <col min="12" max="12" width="6.42578125" customWidth="1"/>
  </cols>
  <sheetData>
    <row r="1" spans="1:12" ht="18" x14ac:dyDescent="0.25">
      <c r="A1" s="837" t="s">
        <v>1052</v>
      </c>
      <c r="B1" s="837"/>
      <c r="C1" s="837"/>
      <c r="D1" s="837"/>
      <c r="E1" s="837"/>
      <c r="F1" s="837"/>
      <c r="G1" s="837"/>
      <c r="H1" s="837"/>
      <c r="I1" s="837"/>
      <c r="J1" s="837"/>
      <c r="K1" s="837"/>
      <c r="L1" s="14"/>
    </row>
    <row r="2" spans="1:12" ht="18" x14ac:dyDescent="0.25">
      <c r="A2" s="43"/>
      <c r="B2" s="43"/>
      <c r="C2" s="43"/>
      <c r="D2" s="43"/>
      <c r="E2" s="43"/>
      <c r="F2" s="43"/>
      <c r="G2" s="43"/>
      <c r="H2" s="43"/>
    </row>
    <row r="3" spans="1:12" ht="21" x14ac:dyDescent="0.25">
      <c r="A3" s="837" t="s">
        <v>1918</v>
      </c>
      <c r="B3" s="837"/>
      <c r="C3" s="837"/>
      <c r="D3" s="837"/>
      <c r="E3" s="837"/>
      <c r="F3" s="837"/>
      <c r="G3" s="837"/>
      <c r="H3" s="837"/>
      <c r="I3" s="837"/>
      <c r="J3" s="837"/>
      <c r="K3" s="837"/>
      <c r="L3" s="14"/>
    </row>
    <row r="4" spans="1:12" ht="18" x14ac:dyDescent="0.25">
      <c r="A4" s="837" t="s">
        <v>2444</v>
      </c>
      <c r="B4" s="837"/>
      <c r="C4" s="837"/>
      <c r="D4" s="837"/>
      <c r="E4" s="837"/>
      <c r="F4" s="837"/>
      <c r="G4" s="837"/>
      <c r="H4" s="837"/>
      <c r="I4" s="837"/>
      <c r="J4" s="837"/>
      <c r="K4" s="837"/>
      <c r="L4" s="14"/>
    </row>
    <row r="5" spans="1:12" ht="12" customHeight="1" x14ac:dyDescent="0.2"/>
    <row r="6" spans="1:12" s="32" customFormat="1" ht="18.75" x14ac:dyDescent="0.25">
      <c r="A6" s="10"/>
      <c r="B6" s="15" t="s">
        <v>1606</v>
      </c>
      <c r="C6" s="15" t="s">
        <v>1629</v>
      </c>
      <c r="D6" s="15" t="s">
        <v>1741</v>
      </c>
      <c r="E6" s="15" t="s">
        <v>1766</v>
      </c>
      <c r="F6" s="15" t="s">
        <v>1861</v>
      </c>
      <c r="G6" s="15" t="s">
        <v>2235</v>
      </c>
      <c r="H6" s="15" t="s">
        <v>2236</v>
      </c>
      <c r="I6" s="15" t="s">
        <v>2363</v>
      </c>
      <c r="J6" s="15" t="s">
        <v>2438</v>
      </c>
      <c r="K6" s="15" t="s">
        <v>2360</v>
      </c>
      <c r="L6" s="15"/>
    </row>
    <row r="7" spans="1:12" s="24" customFormat="1" ht="4.5" customHeight="1" thickBot="1" x14ac:dyDescent="0.25">
      <c r="A7" s="93"/>
      <c r="B7" s="233"/>
      <c r="C7" s="233"/>
      <c r="D7" s="233"/>
      <c r="E7" s="233"/>
      <c r="F7" s="233"/>
      <c r="G7" s="233"/>
      <c r="H7" s="233"/>
      <c r="I7" s="233"/>
      <c r="J7" s="233"/>
      <c r="K7" s="233"/>
      <c r="L7" s="19"/>
    </row>
    <row r="8" spans="1:12" s="24" customFormat="1" ht="4.5" customHeight="1" x14ac:dyDescent="0.2">
      <c r="B8" s="19"/>
      <c r="C8" s="19"/>
      <c r="D8" s="19"/>
      <c r="E8" s="19"/>
      <c r="F8" s="19"/>
      <c r="G8" s="19"/>
      <c r="H8" s="19"/>
      <c r="I8" s="19"/>
      <c r="J8" s="19"/>
      <c r="K8" s="19"/>
      <c r="L8" s="19"/>
    </row>
    <row r="9" spans="1:12" s="24" customFormat="1" ht="15" x14ac:dyDescent="0.25">
      <c r="A9" s="28" t="s">
        <v>1907</v>
      </c>
      <c r="B9" s="599">
        <v>1.5880000000000001</v>
      </c>
      <c r="C9" s="599">
        <v>1.548</v>
      </c>
      <c r="D9" s="599">
        <v>1.5940000000000001</v>
      </c>
      <c r="E9" s="599">
        <v>1.6160000000000001</v>
      </c>
      <c r="F9" s="599">
        <v>1.59</v>
      </c>
      <c r="G9" s="599">
        <v>1.633</v>
      </c>
      <c r="H9" s="599">
        <v>1.585</v>
      </c>
      <c r="I9" s="599">
        <v>1.6279999999999999</v>
      </c>
      <c r="J9" s="599">
        <v>1.6060000000000001</v>
      </c>
      <c r="K9" s="599">
        <v>1.5920000000000001</v>
      </c>
      <c r="L9" s="33"/>
    </row>
    <row r="10" spans="1:12" s="24" customFormat="1" ht="6" customHeight="1" x14ac:dyDescent="0.25">
      <c r="A10" s="28"/>
      <c r="B10" s="599"/>
      <c r="C10" s="599"/>
      <c r="D10" s="599"/>
      <c r="E10" s="599"/>
      <c r="F10" s="599"/>
      <c r="G10" s="599"/>
      <c r="H10" s="599"/>
      <c r="I10" s="599"/>
      <c r="J10" s="599"/>
      <c r="K10" s="599"/>
      <c r="L10" s="33"/>
    </row>
    <row r="11" spans="1:12" s="24" customFormat="1" ht="14.25" x14ac:dyDescent="0.2">
      <c r="A11" s="24" t="s">
        <v>1908</v>
      </c>
      <c r="B11" s="598">
        <v>0</v>
      </c>
      <c r="C11" s="598">
        <v>0</v>
      </c>
      <c r="D11" s="598">
        <v>0</v>
      </c>
      <c r="E11" s="598">
        <v>0</v>
      </c>
      <c r="F11" s="598">
        <v>0</v>
      </c>
      <c r="G11" s="598">
        <v>0</v>
      </c>
      <c r="H11" s="598">
        <v>0</v>
      </c>
      <c r="I11" s="598">
        <v>0</v>
      </c>
      <c r="J11" s="598">
        <v>0</v>
      </c>
      <c r="K11" s="598">
        <v>0</v>
      </c>
      <c r="L11" s="33"/>
    </row>
    <row r="12" spans="1:12" s="24" customFormat="1" ht="14.25" x14ac:dyDescent="0.2">
      <c r="A12" s="24" t="s">
        <v>1909</v>
      </c>
      <c r="B12" s="598">
        <v>4.0000000000000001E-3</v>
      </c>
      <c r="C12" s="598">
        <v>1.4E-2</v>
      </c>
      <c r="D12" s="598">
        <v>4.0000000000000001E-3</v>
      </c>
      <c r="E12" s="598">
        <v>8.9999999999999993E-3</v>
      </c>
      <c r="F12" s="598">
        <v>3.0000000000000001E-3</v>
      </c>
      <c r="G12" s="598">
        <v>1E-3</v>
      </c>
      <c r="H12" s="598">
        <v>0</v>
      </c>
      <c r="I12" s="598">
        <v>2E-3</v>
      </c>
      <c r="J12" s="598">
        <v>1E-3</v>
      </c>
      <c r="K12" s="598">
        <v>4.0000000000000001E-3</v>
      </c>
      <c r="L12" s="33"/>
    </row>
    <row r="13" spans="1:12" s="24" customFormat="1" ht="14.25" x14ac:dyDescent="0.2">
      <c r="A13" s="24" t="s">
        <v>1910</v>
      </c>
      <c r="B13" s="598">
        <v>0.70299999999999996</v>
      </c>
      <c r="C13" s="598">
        <v>0.71099999999999997</v>
      </c>
      <c r="D13" s="598">
        <v>0.74</v>
      </c>
      <c r="E13" s="598">
        <v>0.75600000000000001</v>
      </c>
      <c r="F13" s="598">
        <v>0.73799999999999999</v>
      </c>
      <c r="G13" s="598">
        <v>0.73199999999999998</v>
      </c>
      <c r="H13" s="598">
        <v>0.621</v>
      </c>
      <c r="I13" s="598">
        <v>0.65300000000000002</v>
      </c>
      <c r="J13" s="598">
        <v>0.67600000000000005</v>
      </c>
      <c r="K13" s="598">
        <v>0.71699999999999997</v>
      </c>
      <c r="L13" s="33"/>
    </row>
    <row r="14" spans="1:12" s="24" customFormat="1" ht="14.25" x14ac:dyDescent="0.2">
      <c r="A14" s="24" t="s">
        <v>1911</v>
      </c>
      <c r="B14" s="598">
        <v>6.0000000000000001E-3</v>
      </c>
      <c r="C14" s="598">
        <v>8.0000000000000002E-3</v>
      </c>
      <c r="D14" s="598">
        <v>8.0000000000000002E-3</v>
      </c>
      <c r="E14" s="598">
        <v>0.01</v>
      </c>
      <c r="F14" s="598">
        <v>1.2E-2</v>
      </c>
      <c r="G14" s="598">
        <v>1.0999999999999999E-2</v>
      </c>
      <c r="H14" s="598">
        <v>1.4999999999999999E-2</v>
      </c>
      <c r="I14" s="598">
        <v>1.2999999999999999E-2</v>
      </c>
      <c r="J14" s="598">
        <v>1.2E-2</v>
      </c>
      <c r="K14" s="598">
        <v>1.4E-2</v>
      </c>
      <c r="L14" s="33"/>
    </row>
    <row r="15" spans="1:12" s="24" customFormat="1" ht="14.25" x14ac:dyDescent="0.2">
      <c r="A15" s="24" t="s">
        <v>1912</v>
      </c>
      <c r="B15" s="598">
        <v>0.38500000000000001</v>
      </c>
      <c r="C15" s="598">
        <v>0.33900000000000002</v>
      </c>
      <c r="D15" s="598">
        <v>0.317</v>
      </c>
      <c r="E15" s="598">
        <v>0.316</v>
      </c>
      <c r="F15" s="598">
        <v>0.313</v>
      </c>
      <c r="G15" s="598">
        <v>0.318</v>
      </c>
      <c r="H15" s="598">
        <v>0.31</v>
      </c>
      <c r="I15" s="598">
        <v>0.28999999999999998</v>
      </c>
      <c r="J15" s="598">
        <v>0.30099999999999999</v>
      </c>
      <c r="K15" s="598">
        <v>0.27400000000000002</v>
      </c>
      <c r="L15" s="33"/>
    </row>
    <row r="16" spans="1:12" s="24" customFormat="1" ht="14.25" x14ac:dyDescent="0.2">
      <c r="A16" s="24" t="s">
        <v>1913</v>
      </c>
      <c r="B16" s="598">
        <v>0.30499999999999999</v>
      </c>
      <c r="C16" s="598">
        <v>0.29699999999999999</v>
      </c>
      <c r="D16" s="598">
        <v>0.33500000000000002</v>
      </c>
      <c r="E16" s="598">
        <v>0.33</v>
      </c>
      <c r="F16" s="598">
        <v>0.34699999999999998</v>
      </c>
      <c r="G16" s="598">
        <v>0.35099999999999998</v>
      </c>
      <c r="H16" s="598">
        <v>0.36099999999999999</v>
      </c>
      <c r="I16" s="598">
        <v>0.377</v>
      </c>
      <c r="J16" s="598">
        <v>0.378</v>
      </c>
      <c r="K16" s="598">
        <v>0.34499999999999997</v>
      </c>
      <c r="L16" s="33"/>
    </row>
    <row r="17" spans="1:26" s="24" customFormat="1" ht="14.25" x14ac:dyDescent="0.2">
      <c r="A17" s="24" t="s">
        <v>1914</v>
      </c>
      <c r="B17" s="598">
        <v>0.08</v>
      </c>
      <c r="C17" s="598">
        <v>0.08</v>
      </c>
      <c r="D17" s="598">
        <v>7.8E-2</v>
      </c>
      <c r="E17" s="598">
        <v>7.6999999999999999E-2</v>
      </c>
      <c r="F17" s="598">
        <v>7.4999999999999997E-2</v>
      </c>
      <c r="G17" s="598">
        <v>9.2999999999999999E-2</v>
      </c>
      <c r="H17" s="598">
        <v>8.8999999999999996E-2</v>
      </c>
      <c r="I17" s="598">
        <v>0.109</v>
      </c>
      <c r="J17" s="598">
        <v>7.2999999999999995E-2</v>
      </c>
      <c r="K17" s="598">
        <v>7.3999999999999996E-2</v>
      </c>
      <c r="L17" s="33"/>
    </row>
    <row r="18" spans="1:26" s="24" customFormat="1" ht="31.9" customHeight="1" x14ac:dyDescent="0.2">
      <c r="A18" s="600" t="s">
        <v>1915</v>
      </c>
      <c r="B18" s="598">
        <v>0.104</v>
      </c>
      <c r="C18" s="598">
        <v>0.1</v>
      </c>
      <c r="D18" s="598">
        <v>0.111</v>
      </c>
      <c r="E18" s="598">
        <v>0.11799999999999999</v>
      </c>
      <c r="F18" s="598">
        <v>0.10299999999999999</v>
      </c>
      <c r="G18" s="598">
        <v>0.127</v>
      </c>
      <c r="H18" s="598">
        <v>0.188</v>
      </c>
      <c r="I18" s="598">
        <v>0.183</v>
      </c>
      <c r="J18" s="598">
        <v>0.16500000000000001</v>
      </c>
      <c r="K18" s="598">
        <v>0.16400000000000001</v>
      </c>
      <c r="L18" s="33"/>
    </row>
    <row r="19" spans="1:26" s="24" customFormat="1" ht="14.25" customHeight="1" x14ac:dyDescent="0.2">
      <c r="A19" s="600"/>
      <c r="B19" s="598"/>
      <c r="C19" s="598"/>
      <c r="D19" s="598"/>
      <c r="E19" s="598"/>
      <c r="F19" s="598"/>
      <c r="G19" s="598"/>
      <c r="H19" s="598"/>
      <c r="I19" s="598"/>
      <c r="J19" s="598"/>
      <c r="K19" s="598"/>
      <c r="L19" s="33"/>
    </row>
    <row r="20" spans="1:26" s="24" customFormat="1" ht="22.5" customHeight="1" x14ac:dyDescent="0.2">
      <c r="A20" s="992" t="s">
        <v>1863</v>
      </c>
      <c r="B20" s="992"/>
      <c r="C20" s="992"/>
      <c r="D20" s="992"/>
      <c r="E20" s="992"/>
      <c r="F20" s="992"/>
      <c r="G20" s="992"/>
      <c r="H20" s="992"/>
      <c r="I20" s="992"/>
      <c r="J20" s="992"/>
      <c r="K20" s="992"/>
      <c r="L20" s="33"/>
      <c r="P20"/>
      <c r="Q20"/>
      <c r="R20" s="96"/>
      <c r="S20"/>
      <c r="T20" s="155"/>
      <c r="U20"/>
      <c r="V20"/>
      <c r="W20"/>
      <c r="X20"/>
      <c r="Y20"/>
      <c r="Z20"/>
    </row>
    <row r="21" spans="1:26" s="24" customFormat="1" ht="33" customHeight="1" x14ac:dyDescent="0.2">
      <c r="A21" s="993" t="s">
        <v>1916</v>
      </c>
      <c r="B21" s="993"/>
      <c r="C21" s="993"/>
      <c r="D21" s="993"/>
      <c r="E21" s="993"/>
      <c r="F21" s="993"/>
      <c r="G21" s="993"/>
      <c r="H21" s="993"/>
      <c r="I21" s="993"/>
      <c r="J21" s="993"/>
      <c r="K21" s="993"/>
      <c r="P21"/>
      <c r="Q21"/>
      <c r="R21" s="96"/>
      <c r="S21"/>
      <c r="T21" s="155"/>
      <c r="U21"/>
      <c r="V21"/>
      <c r="W21"/>
      <c r="X21"/>
      <c r="Y21"/>
      <c r="Z21"/>
    </row>
    <row r="22" spans="1:26" ht="34.15" customHeight="1" x14ac:dyDescent="0.2">
      <c r="A22" s="994" t="s">
        <v>1917</v>
      </c>
      <c r="B22" s="994"/>
      <c r="C22" s="994"/>
      <c r="D22" s="994"/>
      <c r="E22" s="994"/>
      <c r="F22" s="994"/>
      <c r="G22" s="994"/>
      <c r="H22" s="994"/>
      <c r="I22" s="994"/>
      <c r="J22" s="994"/>
      <c r="K22" s="994"/>
      <c r="L22" s="33"/>
    </row>
    <row r="23" spans="1:26" ht="22.15" customHeight="1" x14ac:dyDescent="0.3">
      <c r="A23" s="601" t="s">
        <v>1920</v>
      </c>
      <c r="B23" s="111"/>
      <c r="C23" s="111"/>
      <c r="D23" s="111"/>
      <c r="E23" s="111"/>
      <c r="F23" s="111"/>
      <c r="G23" s="111"/>
      <c r="H23" s="111"/>
      <c r="I23" s="111"/>
      <c r="J23" s="111"/>
      <c r="K23" s="111"/>
      <c r="L23" s="33"/>
    </row>
    <row r="24" spans="1:26" ht="18" customHeight="1" x14ac:dyDescent="0.2">
      <c r="A24" s="601" t="s">
        <v>1551</v>
      </c>
      <c r="B24" s="111"/>
      <c r="C24" s="111"/>
      <c r="D24" s="111"/>
      <c r="E24" s="111"/>
      <c r="F24" s="111"/>
      <c r="G24" s="111"/>
      <c r="H24" s="111"/>
      <c r="I24" s="111"/>
      <c r="J24" s="111"/>
      <c r="K24" s="111"/>
      <c r="L24" s="33"/>
    </row>
    <row r="25" spans="1:26" ht="14.25" x14ac:dyDescent="0.2">
      <c r="B25" s="111"/>
      <c r="C25" s="111"/>
      <c r="D25" s="111"/>
      <c r="E25" s="111"/>
      <c r="F25" s="111"/>
      <c r="G25" s="111"/>
      <c r="H25" s="111"/>
      <c r="I25" s="111"/>
      <c r="J25" s="111"/>
      <c r="K25" s="111"/>
      <c r="L25" s="33"/>
    </row>
    <row r="26" spans="1:26" ht="12.6" customHeight="1" x14ac:dyDescent="0.2">
      <c r="A26" s="892" t="s">
        <v>1919</v>
      </c>
      <c r="B26" s="892"/>
      <c r="C26" s="892"/>
      <c r="D26" s="892"/>
      <c r="E26" s="892"/>
      <c r="F26" s="892"/>
      <c r="G26" s="892"/>
      <c r="H26" s="892"/>
      <c r="I26" s="892"/>
      <c r="J26" s="892"/>
      <c r="K26" s="892"/>
    </row>
    <row r="27" spans="1:26" ht="14.25" x14ac:dyDescent="0.2">
      <c r="A27" s="24" t="s">
        <v>2237</v>
      </c>
    </row>
    <row r="29" spans="1:26" ht="18" x14ac:dyDescent="0.25">
      <c r="A29" s="837" t="s">
        <v>751</v>
      </c>
      <c r="B29" s="837"/>
      <c r="C29" s="837"/>
      <c r="D29" s="837"/>
      <c r="E29" s="837"/>
      <c r="F29" s="837"/>
      <c r="G29" s="837"/>
      <c r="H29" s="837"/>
      <c r="I29" s="837"/>
      <c r="J29" s="837"/>
      <c r="K29" s="837"/>
    </row>
    <row r="30" spans="1:26" ht="18" x14ac:dyDescent="0.25">
      <c r="A30" s="43"/>
      <c r="B30" s="43"/>
      <c r="C30" s="43"/>
      <c r="D30" s="43"/>
      <c r="E30" s="43"/>
      <c r="F30" s="43"/>
      <c r="G30" s="43"/>
      <c r="H30" s="43"/>
    </row>
    <row r="31" spans="1:26" ht="18" x14ac:dyDescent="0.25">
      <c r="A31" s="837" t="s">
        <v>1922</v>
      </c>
      <c r="B31" s="837"/>
      <c r="C31" s="837"/>
      <c r="D31" s="837"/>
      <c r="E31" s="837"/>
      <c r="F31" s="837"/>
      <c r="G31" s="837"/>
      <c r="H31" s="837"/>
      <c r="I31" s="837"/>
      <c r="J31" s="837"/>
      <c r="K31" s="837"/>
    </row>
    <row r="32" spans="1:26" ht="18" x14ac:dyDescent="0.25">
      <c r="A32" s="837" t="s">
        <v>2445</v>
      </c>
      <c r="B32" s="837"/>
      <c r="C32" s="837"/>
      <c r="D32" s="837"/>
      <c r="E32" s="837"/>
      <c r="F32" s="837"/>
      <c r="G32" s="837"/>
      <c r="H32" s="837"/>
      <c r="I32" s="837"/>
      <c r="J32" s="837"/>
      <c r="K32" s="837"/>
    </row>
    <row r="34" spans="1:11" ht="18.75" x14ac:dyDescent="0.25">
      <c r="A34" s="10"/>
      <c r="B34" s="15" t="s">
        <v>1606</v>
      </c>
      <c r="C34" s="15" t="s">
        <v>1629</v>
      </c>
      <c r="D34" s="15" t="s">
        <v>1741</v>
      </c>
      <c r="E34" s="15" t="s">
        <v>1766</v>
      </c>
      <c r="F34" s="15" t="s">
        <v>1861</v>
      </c>
      <c r="G34" s="15" t="s">
        <v>2235</v>
      </c>
      <c r="H34" s="15" t="s">
        <v>2236</v>
      </c>
      <c r="I34" s="15" t="s">
        <v>2363</v>
      </c>
      <c r="J34" s="15" t="s">
        <v>2438</v>
      </c>
      <c r="K34" s="15" t="s">
        <v>2360</v>
      </c>
    </row>
    <row r="35" spans="1:11" ht="15" thickBot="1" x14ac:dyDescent="0.25">
      <c r="A35" s="93"/>
      <c r="B35" s="233"/>
      <c r="C35" s="233"/>
      <c r="D35" s="233"/>
      <c r="E35" s="233"/>
      <c r="F35" s="233"/>
      <c r="G35" s="233"/>
      <c r="H35" s="233"/>
      <c r="I35" s="233"/>
      <c r="J35" s="233"/>
      <c r="K35" s="233"/>
    </row>
    <row r="36" spans="1:11" ht="14.25" x14ac:dyDescent="0.2">
      <c r="A36" s="24"/>
      <c r="B36" s="19"/>
      <c r="C36" s="19"/>
      <c r="D36" s="19"/>
      <c r="E36" s="19"/>
      <c r="F36" s="19"/>
      <c r="G36" s="19"/>
      <c r="H36" s="19"/>
      <c r="I36" s="19"/>
      <c r="J36" s="19"/>
      <c r="K36" s="19"/>
    </row>
    <row r="37" spans="1:11" ht="14.25" x14ac:dyDescent="0.2">
      <c r="A37" s="24" t="s">
        <v>1558</v>
      </c>
      <c r="B37" s="111">
        <v>20.399999999999999</v>
      </c>
      <c r="C37" s="111">
        <v>20.8</v>
      </c>
      <c r="D37" s="111">
        <v>20.8</v>
      </c>
      <c r="E37" s="111">
        <v>20.6</v>
      </c>
      <c r="F37" s="111">
        <v>20.2</v>
      </c>
      <c r="G37" s="111">
        <v>20.6</v>
      </c>
      <c r="H37" s="111">
        <v>16.3</v>
      </c>
      <c r="I37" s="111">
        <v>15.1</v>
      </c>
      <c r="J37" s="111">
        <v>15.2</v>
      </c>
      <c r="K37" s="111">
        <v>14.7</v>
      </c>
    </row>
    <row r="38" spans="1:11" ht="15" x14ac:dyDescent="0.25">
      <c r="A38" s="28" t="s">
        <v>592</v>
      </c>
      <c r="B38" s="162">
        <v>11</v>
      </c>
      <c r="C38" s="162">
        <v>10.7</v>
      </c>
      <c r="D38" s="162">
        <v>10.9</v>
      </c>
      <c r="E38" s="162">
        <v>10.8</v>
      </c>
      <c r="F38" s="162">
        <v>10.4</v>
      </c>
      <c r="G38" s="162">
        <v>10.5</v>
      </c>
      <c r="H38" s="162">
        <v>10</v>
      </c>
      <c r="I38" s="162">
        <v>10</v>
      </c>
      <c r="J38" s="162">
        <v>9.6</v>
      </c>
      <c r="K38" s="162">
        <v>9.1999999999999993</v>
      </c>
    </row>
    <row r="39" spans="1:11" ht="14.25" x14ac:dyDescent="0.2">
      <c r="A39" s="24" t="s">
        <v>877</v>
      </c>
      <c r="B39" s="111">
        <v>17.2</v>
      </c>
      <c r="C39" s="111">
        <v>17.399999999999999</v>
      </c>
      <c r="D39" s="111">
        <v>16.5</v>
      </c>
      <c r="E39" s="111">
        <v>16.7</v>
      </c>
      <c r="F39" s="111">
        <v>17.2</v>
      </c>
      <c r="G39" s="111">
        <v>16.2</v>
      </c>
      <c r="H39" s="111">
        <v>14.6</v>
      </c>
      <c r="I39" s="111">
        <v>14.2</v>
      </c>
      <c r="J39" s="111">
        <v>13.9</v>
      </c>
      <c r="K39" s="111">
        <v>12.8</v>
      </c>
    </row>
    <row r="40" spans="1:11" ht="14.25" x14ac:dyDescent="0.2">
      <c r="A40" s="24" t="s">
        <v>878</v>
      </c>
      <c r="B40" s="111">
        <v>18.100000000000001</v>
      </c>
      <c r="C40" s="111">
        <v>18.2</v>
      </c>
      <c r="D40" s="111">
        <v>19.2</v>
      </c>
      <c r="E40" s="111">
        <v>17.7</v>
      </c>
      <c r="F40" s="111">
        <v>17.399999999999999</v>
      </c>
      <c r="G40" s="111">
        <v>16.899999999999999</v>
      </c>
      <c r="H40" s="111">
        <v>14.2</v>
      </c>
      <c r="I40" s="111">
        <v>14.9</v>
      </c>
      <c r="J40" s="111">
        <v>15.3</v>
      </c>
      <c r="K40" s="111">
        <v>13.8</v>
      </c>
    </row>
    <row r="41" spans="1:11" ht="14.25" x14ac:dyDescent="0.2">
      <c r="A41" s="24" t="s">
        <v>879</v>
      </c>
      <c r="B41" s="111">
        <v>9.4</v>
      </c>
      <c r="C41" s="111">
        <v>9.4</v>
      </c>
      <c r="D41" s="111">
        <v>9.4</v>
      </c>
      <c r="E41" s="111">
        <v>9.6</v>
      </c>
      <c r="F41" s="111">
        <v>9.5</v>
      </c>
      <c r="G41" s="111">
        <v>9.6999999999999993</v>
      </c>
      <c r="H41" s="111">
        <v>8.6999999999999993</v>
      </c>
      <c r="I41" s="111">
        <v>9</v>
      </c>
      <c r="J41" s="111">
        <v>9.1</v>
      </c>
      <c r="K41" s="111">
        <v>8.9</v>
      </c>
    </row>
    <row r="42" spans="1:11" ht="14.25" x14ac:dyDescent="0.2">
      <c r="A42" s="24" t="s">
        <v>880</v>
      </c>
      <c r="B42" s="111">
        <v>12.1</v>
      </c>
      <c r="C42" s="111">
        <v>11.9</v>
      </c>
      <c r="D42" s="111">
        <v>11.8</v>
      </c>
      <c r="E42" s="111">
        <v>11.2</v>
      </c>
      <c r="F42" s="111">
        <v>11.4</v>
      </c>
      <c r="G42" s="111">
        <v>11.3</v>
      </c>
      <c r="H42" s="111">
        <v>10.1</v>
      </c>
      <c r="I42" s="111">
        <v>10.199999999999999</v>
      </c>
      <c r="J42" s="111">
        <v>10.4</v>
      </c>
      <c r="K42" s="111">
        <v>10.199999999999999</v>
      </c>
    </row>
    <row r="43" spans="1:11" ht="14.25" x14ac:dyDescent="0.2">
      <c r="A43" s="24" t="s">
        <v>881</v>
      </c>
      <c r="B43" s="111">
        <v>16.600000000000001</v>
      </c>
      <c r="C43" s="111">
        <v>16.100000000000001</v>
      </c>
      <c r="D43" s="111">
        <v>16.100000000000001</v>
      </c>
      <c r="E43" s="111">
        <v>16.2</v>
      </c>
      <c r="F43" s="111">
        <v>16.600000000000001</v>
      </c>
      <c r="G43" s="111">
        <v>16.2</v>
      </c>
      <c r="H43" s="111">
        <v>15.3</v>
      </c>
      <c r="I43" s="111">
        <v>14.9</v>
      </c>
      <c r="J43" s="111">
        <v>15.4</v>
      </c>
      <c r="K43" s="111">
        <v>14.6</v>
      </c>
    </row>
    <row r="44" spans="1:11" ht="14.25" x14ac:dyDescent="0.2">
      <c r="A44" s="24" t="s">
        <v>882</v>
      </c>
      <c r="B44" s="111">
        <v>77.599999999999994</v>
      </c>
      <c r="C44" s="111">
        <v>77.900000000000006</v>
      </c>
      <c r="D44" s="111">
        <v>72.400000000000006</v>
      </c>
      <c r="E44" s="111">
        <v>76</v>
      </c>
      <c r="F44" s="111">
        <v>76.599999999999994</v>
      </c>
      <c r="G44" s="111">
        <v>74</v>
      </c>
      <c r="H44" s="111">
        <v>63.9</v>
      </c>
      <c r="I44" s="111">
        <v>65.400000000000006</v>
      </c>
      <c r="J44" s="111">
        <v>63.8</v>
      </c>
      <c r="K44" s="111">
        <v>61.1</v>
      </c>
    </row>
    <row r="45" spans="1:11" ht="14.25" x14ac:dyDescent="0.2">
      <c r="A45" s="24" t="s">
        <v>883</v>
      </c>
      <c r="B45" s="111">
        <v>71.900000000000006</v>
      </c>
      <c r="C45" s="111">
        <v>69.5</v>
      </c>
      <c r="D45" s="111">
        <v>65.400000000000006</v>
      </c>
      <c r="E45" s="111">
        <v>67.099999999999994</v>
      </c>
      <c r="F45" s="111">
        <v>65.900000000000006</v>
      </c>
      <c r="G45" s="111">
        <v>65.3</v>
      </c>
      <c r="H45" s="111">
        <v>60.4</v>
      </c>
      <c r="I45" s="111">
        <v>60.6</v>
      </c>
      <c r="J45" s="111">
        <v>58.9</v>
      </c>
      <c r="K45" s="111">
        <v>56.2</v>
      </c>
    </row>
    <row r="46" spans="1:11" ht="15" thickBot="1" x14ac:dyDescent="0.25">
      <c r="A46" s="600" t="s">
        <v>884</v>
      </c>
      <c r="B46" s="111">
        <v>12.8</v>
      </c>
      <c r="C46" s="111">
        <v>12.5</v>
      </c>
      <c r="D46" s="111">
        <v>12.7</v>
      </c>
      <c r="E46" s="111">
        <v>12.7</v>
      </c>
      <c r="F46" s="111">
        <v>12.8</v>
      </c>
      <c r="G46" s="111">
        <v>12.4</v>
      </c>
      <c r="H46" s="111">
        <v>11.4</v>
      </c>
      <c r="I46" s="111">
        <v>11.6</v>
      </c>
      <c r="J46" s="111">
        <v>11.5</v>
      </c>
      <c r="K46" s="111">
        <v>10.9</v>
      </c>
    </row>
    <row r="47" spans="1:11" ht="15" x14ac:dyDescent="0.25">
      <c r="A47" s="785" t="s">
        <v>110</v>
      </c>
      <c r="B47" s="786">
        <v>21.1</v>
      </c>
      <c r="C47" s="786">
        <v>20.8</v>
      </c>
      <c r="D47" s="786">
        <v>20.100000000000001</v>
      </c>
      <c r="E47" s="786">
        <v>20.2</v>
      </c>
      <c r="F47" s="786">
        <v>20.2</v>
      </c>
      <c r="G47" s="786">
        <v>19.899999999999999</v>
      </c>
      <c r="H47" s="786">
        <v>17.899999999999999</v>
      </c>
      <c r="I47" s="786">
        <v>18.100000000000001</v>
      </c>
      <c r="J47" s="786">
        <v>18</v>
      </c>
      <c r="K47" s="786">
        <v>17.3</v>
      </c>
    </row>
    <row r="48" spans="1:11" ht="14.25" x14ac:dyDescent="0.2">
      <c r="A48" s="600"/>
      <c r="B48" s="111"/>
      <c r="C48" s="111"/>
      <c r="D48" s="111"/>
      <c r="E48" s="111"/>
      <c r="F48" s="111"/>
      <c r="G48" s="111"/>
      <c r="H48" s="111"/>
      <c r="I48" s="111"/>
      <c r="J48" s="111"/>
      <c r="K48" s="111"/>
    </row>
    <row r="49" spans="1:11" x14ac:dyDescent="0.2">
      <c r="A49" s="601" t="s">
        <v>1551</v>
      </c>
      <c r="B49" s="173"/>
      <c r="C49" s="173"/>
    </row>
    <row r="50" spans="1:11" x14ac:dyDescent="0.2">
      <c r="B50" s="173"/>
      <c r="C50" s="173"/>
    </row>
    <row r="51" spans="1:11" ht="14.25" x14ac:dyDescent="0.2">
      <c r="A51" s="892" t="s">
        <v>1919</v>
      </c>
      <c r="B51" s="892"/>
      <c r="C51" s="892"/>
      <c r="D51" s="892"/>
      <c r="E51" s="892"/>
      <c r="F51" s="892"/>
      <c r="G51" s="892"/>
      <c r="H51" s="892"/>
      <c r="I51" s="892"/>
      <c r="J51" s="892"/>
      <c r="K51" s="892"/>
    </row>
    <row r="52" spans="1:11" ht="14.25" x14ac:dyDescent="0.2">
      <c r="A52" s="24" t="s">
        <v>2237</v>
      </c>
      <c r="B52" s="173"/>
      <c r="C52" s="173"/>
    </row>
    <row r="54" spans="1:11" x14ac:dyDescent="0.2">
      <c r="B54" s="173"/>
      <c r="C54" s="173"/>
    </row>
    <row r="56" spans="1:11" x14ac:dyDescent="0.2">
      <c r="B56" s="173"/>
      <c r="C56" s="173"/>
    </row>
    <row r="58" spans="1:11" x14ac:dyDescent="0.2">
      <c r="B58" s="173"/>
      <c r="C58" s="173"/>
    </row>
    <row r="60" spans="1:11" x14ac:dyDescent="0.2">
      <c r="B60" s="173"/>
      <c r="C60" s="173"/>
    </row>
    <row r="62" spans="1:11" x14ac:dyDescent="0.2">
      <c r="B62" s="173"/>
      <c r="C62" s="173"/>
    </row>
    <row r="64" spans="1:11" x14ac:dyDescent="0.2">
      <c r="B64" s="173"/>
      <c r="C64" s="173"/>
    </row>
  </sheetData>
  <mergeCells count="11">
    <mergeCell ref="A29:K29"/>
    <mergeCell ref="A31:K31"/>
    <mergeCell ref="A32:K32"/>
    <mergeCell ref="A51:K51"/>
    <mergeCell ref="A1:K1"/>
    <mergeCell ref="A3:K3"/>
    <mergeCell ref="A4:K4"/>
    <mergeCell ref="A26:K26"/>
    <mergeCell ref="A20:K20"/>
    <mergeCell ref="A21:K21"/>
    <mergeCell ref="A22:K22"/>
  </mergeCells>
  <hyperlinks>
    <hyperlink ref="A26:K26" r:id="rId1" display="Source: Statistics Canada. Table 18-10-0001-01 Monthly average retail prices for gasoline and fuel oil, by geography" xr:uid="{00000000-0004-0000-4600-000000000000}"/>
    <hyperlink ref="A51:K51" r:id="rId2" display="Source: Statistics Canada. Table 18-10-0001-01 Monthly average retail prices for gasoline and fuel oil, by geography" xr:uid="{00000000-0004-0000-4600-000001000000}"/>
  </hyperlinks>
  <printOptions horizontalCentered="1"/>
  <pageMargins left="0.74803149606299202" right="0.74803149606299202" top="0.98425196850393704" bottom="0.98425196850393704" header="0.511811023622047" footer="0.511811023622047"/>
  <pageSetup scale="78" firstPageNumber="29" orientation="portrait" useFirstPageNumber="1" r:id="rId3"/>
  <headerFooter differentFirst="1" alignWithMargins="0"/>
  <legacyDrawingHF r:id="rId4"/>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48">
    <tabColor indexed="11"/>
    <pageSetUpPr fitToPage="1"/>
  </sheetPr>
  <dimension ref="A1:L93"/>
  <sheetViews>
    <sheetView zoomScaleNormal="100" workbookViewId="0">
      <selection sqref="A1:G1"/>
    </sheetView>
  </sheetViews>
  <sheetFormatPr defaultRowHeight="12.75" x14ac:dyDescent="0.2"/>
  <cols>
    <col min="1" max="1" width="16.28515625" customWidth="1"/>
    <col min="2" max="2" width="19.85546875" customWidth="1"/>
    <col min="3" max="3" width="18.5703125" bestFit="1" customWidth="1"/>
    <col min="4" max="4" width="18.28515625" customWidth="1"/>
    <col min="5" max="5" width="15" bestFit="1" customWidth="1"/>
    <col min="6" max="6" width="14.28515625" bestFit="1" customWidth="1"/>
    <col min="7" max="7" width="16" customWidth="1"/>
    <col min="8" max="9" width="12.28515625" bestFit="1" customWidth="1"/>
  </cols>
  <sheetData>
    <row r="1" spans="1:9" ht="18" x14ac:dyDescent="0.25">
      <c r="A1" s="837" t="s">
        <v>752</v>
      </c>
      <c r="B1" s="837"/>
      <c r="C1" s="837"/>
      <c r="D1" s="837"/>
      <c r="E1" s="837"/>
      <c r="F1" s="837"/>
      <c r="G1" s="837"/>
    </row>
    <row r="2" spans="1:9" ht="18" x14ac:dyDescent="0.25">
      <c r="A2" s="25"/>
    </row>
    <row r="3" spans="1:9" ht="18" x14ac:dyDescent="0.25">
      <c r="A3" s="837" t="s">
        <v>478</v>
      </c>
      <c r="B3" s="837"/>
      <c r="C3" s="837"/>
      <c r="D3" s="837"/>
      <c r="E3" s="837"/>
      <c r="F3" s="837"/>
      <c r="G3" s="837"/>
    </row>
    <row r="4" spans="1:9" ht="12.75" customHeight="1" x14ac:dyDescent="0.25">
      <c r="A4" s="14"/>
      <c r="B4" s="14"/>
      <c r="C4" s="14"/>
      <c r="D4" s="14"/>
      <c r="E4" s="14"/>
      <c r="F4" s="14"/>
      <c r="G4" s="14"/>
    </row>
    <row r="5" spans="1:9" ht="18" x14ac:dyDescent="0.25">
      <c r="A5" s="837" t="s">
        <v>2374</v>
      </c>
      <c r="B5" s="837"/>
      <c r="C5" s="837"/>
      <c r="D5" s="837"/>
      <c r="E5" s="837"/>
      <c r="F5" s="837"/>
      <c r="G5" s="837"/>
    </row>
    <row r="7" spans="1:9" s="24" customFormat="1" ht="12" customHeight="1" x14ac:dyDescent="0.25">
      <c r="D7" s="26"/>
      <c r="E7" s="26"/>
      <c r="F7" s="26"/>
      <c r="G7" s="32"/>
    </row>
    <row r="8" spans="1:9" s="24" customFormat="1" ht="15.75" x14ac:dyDescent="0.25">
      <c r="B8" s="29"/>
      <c r="C8" s="29" t="s">
        <v>1151</v>
      </c>
      <c r="D8" s="15">
        <v>2021</v>
      </c>
      <c r="E8" s="15">
        <v>2022</v>
      </c>
      <c r="F8" s="15">
        <v>2023</v>
      </c>
      <c r="G8" s="15">
        <v>2024</v>
      </c>
    </row>
    <row r="9" spans="1:9" s="24" customFormat="1" ht="4.5" customHeight="1" thickBot="1" x14ac:dyDescent="0.3">
      <c r="A9" s="100"/>
      <c r="B9" s="100"/>
      <c r="C9" s="100"/>
      <c r="D9" s="113"/>
      <c r="E9" s="113"/>
      <c r="F9" s="113"/>
      <c r="G9" s="113"/>
    </row>
    <row r="10" spans="1:9" s="24" customFormat="1" ht="4.5" customHeight="1" x14ac:dyDescent="0.2">
      <c r="B10" s="19"/>
      <c r="D10" s="12"/>
      <c r="E10" s="12"/>
      <c r="F10" s="12"/>
      <c r="G10" s="12"/>
    </row>
    <row r="11" spans="1:9" s="24" customFormat="1" ht="14.25" x14ac:dyDescent="0.2">
      <c r="A11" s="9" t="s">
        <v>1063</v>
      </c>
      <c r="C11" s="19" t="s">
        <v>526</v>
      </c>
      <c r="D11" s="20">
        <v>1083824</v>
      </c>
      <c r="E11" s="20">
        <v>1724137</v>
      </c>
      <c r="F11" s="20">
        <v>1920047</v>
      </c>
      <c r="G11" s="20">
        <v>1998709</v>
      </c>
    </row>
    <row r="12" spans="1:9" s="24" customFormat="1" ht="14.25" x14ac:dyDescent="0.2">
      <c r="A12" s="228" t="s">
        <v>896</v>
      </c>
      <c r="C12" s="19"/>
      <c r="D12" s="174">
        <v>4.4452325151103977</v>
      </c>
      <c r="E12" s="174">
        <f>(E11/D11-1)*100</f>
        <v>59.079057116284559</v>
      </c>
      <c r="F12" s="174">
        <f>(F11/E11-1)*100</f>
        <v>11.362786135904512</v>
      </c>
      <c r="G12" s="174">
        <f>(G11/F11-1)*100</f>
        <v>4.0968788784857768</v>
      </c>
    </row>
    <row r="13" spans="1:9" s="24" customFormat="1" ht="14.25" x14ac:dyDescent="0.2">
      <c r="A13" s="9" t="s">
        <v>1064</v>
      </c>
      <c r="C13" s="19" t="s">
        <v>162</v>
      </c>
      <c r="D13" s="20">
        <v>377826</v>
      </c>
      <c r="E13" s="20">
        <v>510128</v>
      </c>
      <c r="F13" s="20">
        <v>573116</v>
      </c>
      <c r="G13" s="20">
        <v>577330</v>
      </c>
      <c r="I13" s="94"/>
    </row>
    <row r="14" spans="1:9" s="24" customFormat="1" ht="14.25" x14ac:dyDescent="0.2">
      <c r="A14" s="9" t="s">
        <v>1065</v>
      </c>
      <c r="C14" s="19" t="s">
        <v>527</v>
      </c>
      <c r="D14" s="20">
        <v>76789</v>
      </c>
      <c r="E14" s="20">
        <v>107723</v>
      </c>
      <c r="F14" s="20">
        <v>199988</v>
      </c>
      <c r="G14" s="20">
        <v>198820</v>
      </c>
    </row>
    <row r="15" spans="1:9" s="24" customFormat="1" ht="14.25" x14ac:dyDescent="0.2">
      <c r="A15" s="9"/>
      <c r="C15" s="19"/>
      <c r="D15" s="20"/>
      <c r="E15" s="20"/>
      <c r="F15" s="20"/>
      <c r="G15" s="20"/>
    </row>
    <row r="16" spans="1:9" ht="14.25" x14ac:dyDescent="0.2">
      <c r="A16" s="878" t="s">
        <v>1609</v>
      </c>
      <c r="B16" s="878"/>
      <c r="C16" s="878"/>
      <c r="D16" s="878"/>
      <c r="E16" s="878"/>
      <c r="F16" s="878"/>
      <c r="G16" s="878"/>
    </row>
    <row r="17" spans="1:12" ht="14.25" x14ac:dyDescent="0.2">
      <c r="A17" s="128"/>
    </row>
    <row r="18" spans="1:12" ht="18" x14ac:dyDescent="0.25">
      <c r="A18" s="837" t="s">
        <v>2370</v>
      </c>
      <c r="B18" s="837"/>
      <c r="C18" s="837"/>
      <c r="D18" s="837"/>
      <c r="E18" s="837"/>
      <c r="F18" s="837"/>
      <c r="G18" s="837"/>
    </row>
    <row r="19" spans="1:12" x14ac:dyDescent="0.2">
      <c r="H19" s="353"/>
    </row>
    <row r="20" spans="1:12" x14ac:dyDescent="0.2">
      <c r="H20" s="310"/>
    </row>
    <row r="21" spans="1:12" ht="15.75" x14ac:dyDescent="0.25">
      <c r="A21" s="32"/>
      <c r="B21" s="32" t="s">
        <v>29</v>
      </c>
      <c r="C21" s="32" t="s">
        <v>1082</v>
      </c>
      <c r="D21" s="32"/>
      <c r="E21" s="32" t="s">
        <v>264</v>
      </c>
      <c r="F21" s="32" t="s">
        <v>148</v>
      </c>
      <c r="G21" s="32"/>
    </row>
    <row r="22" spans="1:12" ht="15.75" x14ac:dyDescent="0.25">
      <c r="A22" s="15" t="s">
        <v>537</v>
      </c>
      <c r="B22" s="32" t="s">
        <v>30</v>
      </c>
      <c r="C22" s="32" t="s">
        <v>31</v>
      </c>
      <c r="D22" s="32" t="s">
        <v>32</v>
      </c>
      <c r="E22" s="32" t="s">
        <v>265</v>
      </c>
      <c r="F22" s="32" t="s">
        <v>31</v>
      </c>
      <c r="G22" s="32" t="s">
        <v>266</v>
      </c>
    </row>
    <row r="23" spans="1:12" ht="4.5" customHeight="1" thickBot="1" x14ac:dyDescent="0.25">
      <c r="A23" s="74"/>
      <c r="B23" s="22"/>
      <c r="C23" s="22"/>
      <c r="D23" s="22"/>
      <c r="E23" s="22"/>
      <c r="F23" s="22"/>
      <c r="G23" s="22"/>
    </row>
    <row r="24" spans="1:12" ht="4.5" customHeight="1" x14ac:dyDescent="0.2">
      <c r="A24" s="1"/>
    </row>
    <row r="25" spans="1:12" ht="14.25" x14ac:dyDescent="0.2">
      <c r="A25" s="19">
        <v>2016</v>
      </c>
      <c r="B25" s="12">
        <v>111429</v>
      </c>
      <c r="C25" s="12">
        <v>1113</v>
      </c>
      <c r="D25" s="12">
        <v>603</v>
      </c>
      <c r="E25" s="12">
        <v>4396</v>
      </c>
      <c r="F25" s="12">
        <v>12324</v>
      </c>
      <c r="G25" s="12">
        <v>311617</v>
      </c>
      <c r="H25" s="126"/>
      <c r="I25" s="42"/>
      <c r="J25" s="42"/>
      <c r="K25" s="42"/>
      <c r="L25" s="42"/>
    </row>
    <row r="26" spans="1:12" ht="14.25" x14ac:dyDescent="0.2">
      <c r="A26" s="19">
        <v>2017</v>
      </c>
      <c r="B26" s="12">
        <v>144413</v>
      </c>
      <c r="C26" s="12">
        <v>897</v>
      </c>
      <c r="D26" s="12">
        <v>681</v>
      </c>
      <c r="E26" s="12">
        <v>4312</v>
      </c>
      <c r="F26" s="12">
        <v>14148</v>
      </c>
      <c r="G26" s="12">
        <v>386642</v>
      </c>
      <c r="H26" s="126"/>
      <c r="I26" s="42"/>
    </row>
    <row r="27" spans="1:12" ht="14.25" x14ac:dyDescent="0.2">
      <c r="A27" s="19">
        <v>2018</v>
      </c>
      <c r="B27" s="12">
        <v>142623</v>
      </c>
      <c r="C27" s="12">
        <v>1709</v>
      </c>
      <c r="D27" s="12">
        <v>666</v>
      </c>
      <c r="E27" s="12">
        <v>4764</v>
      </c>
      <c r="F27" s="12">
        <v>14115</v>
      </c>
      <c r="G27" s="12">
        <v>380872</v>
      </c>
      <c r="H27" s="126"/>
      <c r="I27" s="42"/>
    </row>
    <row r="28" spans="1:12" ht="14.25" x14ac:dyDescent="0.2">
      <c r="A28" s="19">
        <v>2019</v>
      </c>
      <c r="B28" s="12">
        <v>141044</v>
      </c>
      <c r="C28" s="12">
        <v>1323</v>
      </c>
      <c r="D28" s="12">
        <v>586</v>
      </c>
      <c r="E28" s="12">
        <v>3508</v>
      </c>
      <c r="F28" s="12">
        <v>15333</v>
      </c>
      <c r="G28" s="12">
        <v>369514</v>
      </c>
      <c r="H28" s="126"/>
      <c r="I28" s="42"/>
    </row>
    <row r="29" spans="1:12" ht="14.25" x14ac:dyDescent="0.2">
      <c r="A29" s="19">
        <v>2020</v>
      </c>
      <c r="B29" s="12">
        <v>55758</v>
      </c>
      <c r="C29" s="12">
        <v>425</v>
      </c>
      <c r="D29" s="12">
        <v>0</v>
      </c>
      <c r="E29" s="12">
        <v>1402</v>
      </c>
      <c r="F29" s="12">
        <v>10480</v>
      </c>
      <c r="G29" s="12">
        <v>136356</v>
      </c>
      <c r="H29" s="126"/>
      <c r="I29" s="42"/>
    </row>
    <row r="30" spans="1:12" ht="14.25" x14ac:dyDescent="0.2">
      <c r="A30" s="19">
        <v>2021</v>
      </c>
      <c r="B30" s="12">
        <v>75466</v>
      </c>
      <c r="C30" s="12">
        <v>2807</v>
      </c>
      <c r="D30" s="12">
        <v>80</v>
      </c>
      <c r="E30" s="12">
        <v>1490</v>
      </c>
      <c r="F30" s="12">
        <v>10921</v>
      </c>
      <c r="G30" s="12">
        <v>189996</v>
      </c>
      <c r="H30" s="126"/>
      <c r="I30" s="42"/>
    </row>
    <row r="31" spans="1:12" ht="14.25" x14ac:dyDescent="0.2">
      <c r="A31" s="19">
        <v>2022</v>
      </c>
      <c r="B31" s="12">
        <v>101869</v>
      </c>
      <c r="C31" s="12">
        <v>1276</v>
      </c>
      <c r="D31" s="12">
        <v>285</v>
      </c>
      <c r="E31" s="12">
        <v>2957</v>
      </c>
      <c r="F31" s="12">
        <v>10157</v>
      </c>
      <c r="G31" s="12">
        <v>282598</v>
      </c>
      <c r="H31" s="126"/>
      <c r="I31" s="42"/>
    </row>
    <row r="32" spans="1:12" ht="14.25" x14ac:dyDescent="0.2">
      <c r="A32" s="19">
        <v>2023</v>
      </c>
      <c r="B32" s="12">
        <v>97162</v>
      </c>
      <c r="C32" s="12">
        <v>1398</v>
      </c>
      <c r="D32" s="12">
        <v>283</v>
      </c>
      <c r="E32" s="12">
        <v>2409</v>
      </c>
      <c r="F32" s="12">
        <v>10131</v>
      </c>
      <c r="G32" s="12">
        <v>266166</v>
      </c>
      <c r="H32" s="314"/>
      <c r="I32" s="42"/>
    </row>
    <row r="33" spans="1:10" ht="16.5" x14ac:dyDescent="0.2">
      <c r="A33" s="19" t="s">
        <v>2371</v>
      </c>
      <c r="B33" s="12">
        <v>101285</v>
      </c>
      <c r="C33" s="12">
        <v>1505</v>
      </c>
      <c r="D33" s="12">
        <v>312</v>
      </c>
      <c r="E33" s="12">
        <v>2827</v>
      </c>
      <c r="F33" s="12">
        <v>8504</v>
      </c>
      <c r="G33" s="12">
        <v>292919</v>
      </c>
      <c r="H33" s="314"/>
      <c r="I33" s="42"/>
      <c r="J33" s="97"/>
    </row>
    <row r="34" spans="1:10" x14ac:dyDescent="0.2">
      <c r="A34" s="37" t="s">
        <v>1183</v>
      </c>
      <c r="B34" s="153">
        <f>(B33/B32-1)*100</f>
        <v>4.2434285008542405</v>
      </c>
      <c r="C34" s="153">
        <f t="shared" ref="C34:G34" si="0">(C33/C32-1)*100</f>
        <v>7.6537911301859829</v>
      </c>
      <c r="D34" s="153">
        <f t="shared" si="0"/>
        <v>10.24734982332156</v>
      </c>
      <c r="E34" s="153">
        <f t="shared" si="0"/>
        <v>17.351598173515992</v>
      </c>
      <c r="F34" s="153">
        <f t="shared" si="0"/>
        <v>-16.059618991215086</v>
      </c>
      <c r="G34" s="153">
        <f t="shared" si="0"/>
        <v>10.051246214768227</v>
      </c>
      <c r="H34" s="97"/>
      <c r="I34" s="42"/>
      <c r="J34" s="97"/>
    </row>
    <row r="35" spans="1:10" ht="14.25" x14ac:dyDescent="0.2">
      <c r="A35" s="37"/>
      <c r="B35" s="41"/>
      <c r="C35" s="41"/>
      <c r="D35" s="41"/>
      <c r="F35" s="41"/>
      <c r="G35" s="248"/>
      <c r="H35" s="97"/>
      <c r="J35" s="42"/>
    </row>
    <row r="36" spans="1:10" ht="14.25" x14ac:dyDescent="0.2">
      <c r="A36" s="24" t="s">
        <v>286</v>
      </c>
      <c r="B36" s="41"/>
      <c r="C36" s="41"/>
      <c r="D36" s="41"/>
      <c r="E36" s="12"/>
      <c r="F36" s="41"/>
      <c r="G36" s="41"/>
      <c r="J36" s="314"/>
    </row>
    <row r="37" spans="1:10" ht="7.15" customHeight="1" x14ac:dyDescent="0.2">
      <c r="A37" s="24"/>
      <c r="B37" s="41"/>
      <c r="C37" s="41"/>
      <c r="D37" s="41"/>
      <c r="E37" s="12"/>
      <c r="F37" s="41"/>
      <c r="G37" s="41"/>
      <c r="J37" s="314"/>
    </row>
    <row r="38" spans="1:10" ht="12.75" customHeight="1" x14ac:dyDescent="0.2">
      <c r="A38" s="601" t="s">
        <v>1551</v>
      </c>
    </row>
    <row r="39" spans="1:10" ht="7.15" customHeight="1" x14ac:dyDescent="0.2">
      <c r="A39" s="601"/>
    </row>
    <row r="40" spans="1:10" ht="12.75" customHeight="1" x14ac:dyDescent="0.2">
      <c r="A40" s="24" t="s">
        <v>841</v>
      </c>
    </row>
    <row r="41" spans="1:10" ht="12.75" customHeight="1" x14ac:dyDescent="0.2">
      <c r="A41" s="24"/>
    </row>
    <row r="43" spans="1:10" ht="18" x14ac:dyDescent="0.25">
      <c r="A43" s="837" t="s">
        <v>2475</v>
      </c>
      <c r="B43" s="837"/>
      <c r="C43" s="837"/>
      <c r="D43" s="837"/>
      <c r="E43" s="837"/>
      <c r="F43" s="837"/>
      <c r="G43" s="837"/>
    </row>
    <row r="44" spans="1:10" x14ac:dyDescent="0.2">
      <c r="H44" s="353"/>
    </row>
    <row r="45" spans="1:10" ht="15.75" x14ac:dyDescent="0.25">
      <c r="D45" s="32" t="s">
        <v>743</v>
      </c>
      <c r="H45" s="310"/>
    </row>
    <row r="46" spans="1:10" ht="15.75" x14ac:dyDescent="0.25">
      <c r="A46" s="32"/>
      <c r="B46" s="32" t="s">
        <v>18</v>
      </c>
      <c r="C46" s="32"/>
      <c r="D46" s="32" t="s">
        <v>744</v>
      </c>
      <c r="E46" s="32" t="s">
        <v>264</v>
      </c>
      <c r="F46" s="32" t="s">
        <v>643</v>
      </c>
      <c r="G46" s="32"/>
    </row>
    <row r="47" spans="1:10" ht="15.75" x14ac:dyDescent="0.25">
      <c r="A47" s="15" t="s">
        <v>537</v>
      </c>
      <c r="B47" s="32" t="s">
        <v>796</v>
      </c>
      <c r="C47" s="32" t="s">
        <v>797</v>
      </c>
      <c r="D47" s="32" t="s">
        <v>798</v>
      </c>
      <c r="E47" s="32" t="s">
        <v>265</v>
      </c>
      <c r="F47" s="32" t="s">
        <v>644</v>
      </c>
      <c r="G47" s="32" t="s">
        <v>266</v>
      </c>
    </row>
    <row r="48" spans="1:10" ht="4.5" customHeight="1" thickBot="1" x14ac:dyDescent="0.25">
      <c r="A48" s="74"/>
      <c r="B48" s="22"/>
      <c r="C48" s="22"/>
      <c r="D48" s="22"/>
      <c r="E48" s="22"/>
      <c r="F48" s="22"/>
      <c r="G48" s="22"/>
    </row>
    <row r="49" spans="1:10" ht="4.5" customHeight="1" x14ac:dyDescent="0.2">
      <c r="A49" s="1"/>
    </row>
    <row r="50" spans="1:10" ht="14.25" x14ac:dyDescent="0.2">
      <c r="A50" s="19">
        <v>2016</v>
      </c>
      <c r="B50" s="12">
        <v>316</v>
      </c>
      <c r="C50" s="12">
        <v>38948</v>
      </c>
      <c r="D50" s="12">
        <v>7709</v>
      </c>
      <c r="E50" s="12">
        <v>2352</v>
      </c>
      <c r="F50" s="12">
        <v>26</v>
      </c>
      <c r="G50" s="12">
        <v>115148</v>
      </c>
      <c r="H50" s="42"/>
      <c r="I50" s="97"/>
    </row>
    <row r="51" spans="1:10" ht="14.25" x14ac:dyDescent="0.2">
      <c r="A51" s="19">
        <v>2017</v>
      </c>
      <c r="B51" s="12">
        <v>323</v>
      </c>
      <c r="C51" s="12">
        <v>41653</v>
      </c>
      <c r="D51" s="12">
        <v>7911</v>
      </c>
      <c r="E51" s="12">
        <v>2344</v>
      </c>
      <c r="F51" s="12">
        <v>28</v>
      </c>
      <c r="G51" s="12">
        <v>119125</v>
      </c>
      <c r="H51" s="42"/>
      <c r="I51" s="97"/>
    </row>
    <row r="52" spans="1:10" ht="14.25" x14ac:dyDescent="0.2">
      <c r="A52" s="19">
        <v>2018</v>
      </c>
      <c r="B52" s="12">
        <v>328</v>
      </c>
      <c r="C52" s="12">
        <v>42817</v>
      </c>
      <c r="D52" s="12">
        <v>8715</v>
      </c>
      <c r="E52" s="12">
        <v>2402</v>
      </c>
      <c r="F52" s="12">
        <v>44</v>
      </c>
      <c r="G52" s="12">
        <v>123022</v>
      </c>
      <c r="H52" s="42"/>
      <c r="I52" s="97"/>
    </row>
    <row r="53" spans="1:10" ht="14.25" x14ac:dyDescent="0.2">
      <c r="A53" s="19">
        <v>2019</v>
      </c>
      <c r="B53" s="12">
        <v>333</v>
      </c>
      <c r="C53" s="12">
        <v>42645</v>
      </c>
      <c r="D53" s="12">
        <v>9372</v>
      </c>
      <c r="E53" s="12">
        <v>2311</v>
      </c>
      <c r="F53" s="12">
        <v>65</v>
      </c>
      <c r="G53" s="12">
        <v>123424</v>
      </c>
      <c r="H53" s="42"/>
      <c r="I53" s="97"/>
    </row>
    <row r="54" spans="1:10" ht="14.25" x14ac:dyDescent="0.2">
      <c r="A54" s="19">
        <v>2020</v>
      </c>
      <c r="B54" s="12">
        <v>268</v>
      </c>
      <c r="C54" s="12">
        <v>21911</v>
      </c>
      <c r="D54" s="12">
        <v>7634</v>
      </c>
      <c r="E54" s="12">
        <v>330</v>
      </c>
      <c r="F54" s="12">
        <v>40</v>
      </c>
      <c r="G54" s="12">
        <v>56627</v>
      </c>
      <c r="H54" s="42"/>
      <c r="I54" s="97"/>
    </row>
    <row r="55" spans="1:10" ht="14.25" x14ac:dyDescent="0.2">
      <c r="A55" s="19">
        <v>2021</v>
      </c>
      <c r="B55" s="12">
        <v>272</v>
      </c>
      <c r="C55" s="12">
        <v>45224</v>
      </c>
      <c r="D55" s="12">
        <v>4354</v>
      </c>
      <c r="E55" s="12" t="s">
        <v>1070</v>
      </c>
      <c r="F55" s="12" t="s">
        <v>1070</v>
      </c>
      <c r="G55" s="12">
        <v>117012</v>
      </c>
      <c r="H55" s="42"/>
      <c r="I55" s="97"/>
    </row>
    <row r="56" spans="1:10" ht="14.25" x14ac:dyDescent="0.2">
      <c r="A56" s="19">
        <v>2022</v>
      </c>
      <c r="B56" s="12">
        <v>283</v>
      </c>
      <c r="C56" s="12">
        <v>53141</v>
      </c>
      <c r="D56" s="12">
        <v>4381</v>
      </c>
      <c r="E56" s="12" t="s">
        <v>1070</v>
      </c>
      <c r="F56" s="12" t="s">
        <v>1070</v>
      </c>
      <c r="G56" s="12">
        <v>132859</v>
      </c>
      <c r="H56" s="42"/>
      <c r="I56" s="97"/>
    </row>
    <row r="57" spans="1:10" ht="14.25" x14ac:dyDescent="0.2">
      <c r="A57" s="19">
        <v>2023</v>
      </c>
      <c r="B57" s="12">
        <v>282</v>
      </c>
      <c r="C57" s="12">
        <v>51038</v>
      </c>
      <c r="D57" s="12">
        <v>4752</v>
      </c>
      <c r="E57" s="12" t="s">
        <v>1070</v>
      </c>
      <c r="F57" s="12" t="s">
        <v>1070</v>
      </c>
      <c r="G57" s="12">
        <v>126655</v>
      </c>
      <c r="H57" s="42"/>
      <c r="I57" s="454"/>
    </row>
    <row r="58" spans="1:10" ht="14.25" x14ac:dyDescent="0.2">
      <c r="A58" s="19">
        <v>2024</v>
      </c>
      <c r="B58" s="12">
        <v>287</v>
      </c>
      <c r="C58" s="12">
        <v>51845</v>
      </c>
      <c r="D58" s="12">
        <v>4796</v>
      </c>
      <c r="E58" s="12" t="s">
        <v>1070</v>
      </c>
      <c r="F58" s="12" t="s">
        <v>1070</v>
      </c>
      <c r="G58" s="12">
        <v>128139</v>
      </c>
      <c r="H58" s="42"/>
      <c r="I58" s="454"/>
    </row>
    <row r="59" spans="1:10" ht="14.25" x14ac:dyDescent="0.2">
      <c r="A59" s="37" t="s">
        <v>1183</v>
      </c>
      <c r="B59" s="153">
        <f>(B58/B57-1)*100</f>
        <v>1.7730496453900679</v>
      </c>
      <c r="C59" s="153">
        <f>(C58/C57-1)*100</f>
        <v>1.58117481092519</v>
      </c>
      <c r="D59" s="153">
        <f>(D58/D57-1)*100</f>
        <v>0.92592592592593004</v>
      </c>
      <c r="E59" s="12" t="s">
        <v>1070</v>
      </c>
      <c r="F59" s="12" t="s">
        <v>1070</v>
      </c>
      <c r="G59" s="153">
        <f>(G58/G57-1)*100</f>
        <v>1.1716868658955493</v>
      </c>
      <c r="H59" s="42"/>
      <c r="I59" s="97"/>
      <c r="J59" s="138"/>
    </row>
    <row r="60" spans="1:10" ht="14.25" x14ac:dyDescent="0.2">
      <c r="A60" s="37"/>
      <c r="B60" s="12"/>
      <c r="C60" s="12"/>
      <c r="D60" s="12"/>
      <c r="E60" s="12"/>
      <c r="F60" s="12"/>
      <c r="G60" s="12"/>
      <c r="H60" s="42"/>
      <c r="I60" s="454"/>
      <c r="J60" s="42"/>
    </row>
    <row r="61" spans="1:10" ht="14.25" x14ac:dyDescent="0.2">
      <c r="A61" s="9" t="s">
        <v>1682</v>
      </c>
      <c r="B61" s="12"/>
      <c r="C61" s="12"/>
      <c r="D61" s="12"/>
      <c r="E61" s="12"/>
      <c r="F61" s="12"/>
      <c r="G61" s="12"/>
      <c r="H61" s="42"/>
      <c r="I61" s="454"/>
      <c r="J61" s="42"/>
    </row>
    <row r="62" spans="1:10" ht="12.75" customHeight="1" x14ac:dyDescent="0.2">
      <c r="A62" s="9"/>
      <c r="B62" s="41"/>
      <c r="C62" s="41"/>
      <c r="D62" s="41"/>
      <c r="E62" s="41"/>
      <c r="F62" s="41"/>
      <c r="G62" s="41"/>
      <c r="J62" s="97"/>
    </row>
    <row r="63" spans="1:10" s="24" customFormat="1" ht="14.25" x14ac:dyDescent="0.2">
      <c r="A63" s="24" t="s">
        <v>286</v>
      </c>
    </row>
    <row r="65" spans="1:8" ht="14.25" x14ac:dyDescent="0.2">
      <c r="A65" s="24" t="s">
        <v>917</v>
      </c>
    </row>
    <row r="67" spans="1:8" ht="18" x14ac:dyDescent="0.25">
      <c r="A67" s="837" t="s">
        <v>283</v>
      </c>
      <c r="B67" s="837"/>
      <c r="C67" s="837"/>
      <c r="D67" s="837"/>
      <c r="E67" s="837"/>
      <c r="F67" s="837"/>
      <c r="G67" s="837"/>
      <c r="H67" s="25"/>
    </row>
    <row r="68" spans="1:8" ht="18" x14ac:dyDescent="0.25">
      <c r="A68" s="837" t="s">
        <v>2372</v>
      </c>
      <c r="B68" s="837"/>
      <c r="C68" s="837"/>
      <c r="D68" s="837"/>
      <c r="E68" s="837"/>
      <c r="F68" s="837"/>
      <c r="G68" s="837"/>
      <c r="H68" s="25"/>
    </row>
    <row r="69" spans="1:8" ht="12.75" customHeight="1" x14ac:dyDescent="0.25">
      <c r="A69" s="14"/>
      <c r="B69" s="14"/>
      <c r="C69" s="14"/>
      <c r="D69" s="14"/>
      <c r="E69" s="14"/>
      <c r="F69" s="14"/>
      <c r="G69" s="14"/>
      <c r="H69" s="14"/>
    </row>
    <row r="71" spans="1:8" ht="15.75" x14ac:dyDescent="0.25">
      <c r="C71" s="32">
        <v>2020</v>
      </c>
      <c r="D71" s="32">
        <v>2021</v>
      </c>
      <c r="E71" s="32">
        <v>2022</v>
      </c>
      <c r="F71" s="32">
        <v>2023</v>
      </c>
      <c r="G71" s="32">
        <v>2024</v>
      </c>
    </row>
    <row r="72" spans="1:8" ht="4.5" customHeight="1" thickBot="1" x14ac:dyDescent="0.25">
      <c r="A72" s="22"/>
      <c r="B72" s="22"/>
      <c r="C72" s="17"/>
      <c r="D72" s="17"/>
      <c r="E72" s="17"/>
      <c r="F72" s="17"/>
      <c r="G72" s="17"/>
    </row>
    <row r="73" spans="1:8" ht="4.5" customHeight="1" x14ac:dyDescent="0.2">
      <c r="C73" s="13"/>
      <c r="D73" s="13"/>
      <c r="E73" s="13"/>
      <c r="F73" s="13"/>
      <c r="G73" s="13"/>
    </row>
    <row r="74" spans="1:8" ht="14.25" x14ac:dyDescent="0.2">
      <c r="A74" s="24" t="s">
        <v>368</v>
      </c>
      <c r="B74" s="24"/>
      <c r="C74" s="12">
        <v>36488</v>
      </c>
      <c r="D74" s="12">
        <v>55864</v>
      </c>
      <c r="E74" s="12">
        <v>170134</v>
      </c>
      <c r="F74" s="12">
        <v>201230</v>
      </c>
      <c r="G74" s="12">
        <v>205496</v>
      </c>
      <c r="H74" s="314"/>
    </row>
    <row r="75" spans="1:8" ht="14.25" x14ac:dyDescent="0.2">
      <c r="A75" s="24" t="s">
        <v>369</v>
      </c>
      <c r="B75" s="24"/>
      <c r="C75" s="12">
        <v>34922</v>
      </c>
      <c r="D75" s="12">
        <v>55296</v>
      </c>
      <c r="E75" s="12">
        <v>171515</v>
      </c>
      <c r="F75" s="12">
        <v>201456</v>
      </c>
      <c r="G75" s="12">
        <v>205277</v>
      </c>
      <c r="H75" s="314"/>
    </row>
    <row r="76" spans="1:8" ht="4.5" customHeight="1" x14ac:dyDescent="0.2">
      <c r="A76" s="24"/>
      <c r="B76" s="24"/>
      <c r="C76" s="52"/>
      <c r="D76" s="52"/>
      <c r="E76" s="52"/>
      <c r="F76" s="52"/>
      <c r="G76" s="52"/>
    </row>
    <row r="77" spans="1:8" ht="4.5" customHeight="1" x14ac:dyDescent="0.2">
      <c r="A77" s="24"/>
      <c r="B77" s="24"/>
      <c r="C77" s="12"/>
      <c r="D77" s="12"/>
      <c r="E77" s="12"/>
      <c r="F77" s="12"/>
      <c r="G77" s="12"/>
    </row>
    <row r="78" spans="1:8" ht="15" x14ac:dyDescent="0.25">
      <c r="A78" s="28" t="s">
        <v>370</v>
      </c>
      <c r="B78" s="28"/>
      <c r="C78" s="50">
        <v>71410</v>
      </c>
      <c r="D78" s="50">
        <v>111160</v>
      </c>
      <c r="E78" s="50">
        <v>341649</v>
      </c>
      <c r="F78" s="50">
        <v>402686</v>
      </c>
      <c r="G78" s="50">
        <v>410773</v>
      </c>
      <c r="H78" s="314"/>
    </row>
    <row r="79" spans="1:8" s="37" customFormat="1" ht="12" x14ac:dyDescent="0.2">
      <c r="A79" s="37" t="s">
        <v>1183</v>
      </c>
      <c r="C79" s="153">
        <v>-81.400000000000006</v>
      </c>
      <c r="D79" s="153">
        <f t="shared" ref="D79" si="1">(D78/C78-1)*100</f>
        <v>55.664472762918351</v>
      </c>
      <c r="E79" s="153">
        <f t="shared" ref="E79" si="2">(E78/D78-1)*100</f>
        <v>207.34886649874053</v>
      </c>
      <c r="F79" s="153">
        <f t="shared" ref="F79" si="3">(F78/E78-1)*100</f>
        <v>17.865411577379131</v>
      </c>
      <c r="G79" s="153">
        <f t="shared" ref="G79" si="4">(G78/F78-1)*100</f>
        <v>2.0082645038566049</v>
      </c>
    </row>
    <row r="80" spans="1:8" s="37" customFormat="1" ht="12" x14ac:dyDescent="0.2">
      <c r="C80" s="153"/>
      <c r="D80" s="153"/>
      <c r="E80" s="153"/>
      <c r="F80" s="153"/>
      <c r="G80" s="153"/>
    </row>
    <row r="81" spans="1:7" ht="14.25" x14ac:dyDescent="0.2">
      <c r="A81" s="24" t="s">
        <v>842</v>
      </c>
    </row>
    <row r="83" spans="1:7" ht="18" x14ac:dyDescent="0.25">
      <c r="A83" s="837" t="s">
        <v>2248</v>
      </c>
      <c r="B83" s="837"/>
      <c r="C83" s="837"/>
      <c r="D83" s="837"/>
      <c r="E83" s="837"/>
      <c r="F83" s="837"/>
      <c r="G83" s="837"/>
    </row>
    <row r="84" spans="1:7" ht="18" x14ac:dyDescent="0.25">
      <c r="A84" s="837" t="s">
        <v>2373</v>
      </c>
      <c r="B84" s="837"/>
      <c r="C84" s="837"/>
      <c r="D84" s="837"/>
      <c r="E84" s="837"/>
      <c r="F84" s="837"/>
      <c r="G84" s="837"/>
    </row>
    <row r="86" spans="1:7" ht="15.75" x14ac:dyDescent="0.25">
      <c r="C86" s="32">
        <v>2020</v>
      </c>
      <c r="D86" s="32">
        <v>2021</v>
      </c>
      <c r="E86" s="32">
        <v>2022</v>
      </c>
      <c r="F86" s="32">
        <v>2023</v>
      </c>
      <c r="G86" s="32">
        <v>2024</v>
      </c>
    </row>
    <row r="87" spans="1:7" ht="13.5" thickBot="1" x14ac:dyDescent="0.25">
      <c r="A87" s="22"/>
      <c r="B87" s="22"/>
      <c r="C87" s="17"/>
      <c r="D87" s="17"/>
      <c r="E87" s="17"/>
      <c r="F87" s="17"/>
      <c r="G87" s="17"/>
    </row>
    <row r="88" spans="1:7" x14ac:dyDescent="0.2">
      <c r="C88" s="13"/>
      <c r="D88" s="13"/>
      <c r="E88" s="13"/>
      <c r="F88" s="13"/>
      <c r="G88" s="13"/>
    </row>
    <row r="89" spans="1:7" ht="14.25" x14ac:dyDescent="0.2">
      <c r="A89" s="24" t="s">
        <v>2249</v>
      </c>
      <c r="B89" s="24"/>
      <c r="C89" s="12" t="s">
        <v>1070</v>
      </c>
      <c r="D89" s="12" t="s">
        <v>1070</v>
      </c>
      <c r="E89" s="12">
        <v>53</v>
      </c>
      <c r="F89" s="12">
        <v>89</v>
      </c>
      <c r="G89" s="12">
        <v>94</v>
      </c>
    </row>
    <row r="90" spans="1:7" ht="14.25" x14ac:dyDescent="0.2">
      <c r="A90" s="24" t="s">
        <v>2250</v>
      </c>
      <c r="B90" s="24"/>
      <c r="C90" s="12" t="s">
        <v>1070</v>
      </c>
      <c r="D90" s="12" t="s">
        <v>1070</v>
      </c>
      <c r="E90" s="12">
        <v>52787</v>
      </c>
      <c r="F90" s="12">
        <v>119310</v>
      </c>
      <c r="G90" s="12">
        <v>152490</v>
      </c>
    </row>
    <row r="91" spans="1:7" x14ac:dyDescent="0.2">
      <c r="A91" s="37" t="s">
        <v>1183</v>
      </c>
      <c r="B91" s="37"/>
      <c r="C91" s="154" t="s">
        <v>1070</v>
      </c>
      <c r="D91" s="154" t="s">
        <v>1070</v>
      </c>
      <c r="E91" s="154" t="s">
        <v>1070</v>
      </c>
      <c r="F91" s="153">
        <f t="shared" ref="F91:G91" si="5">(F90/E90-1)*100</f>
        <v>126.02155833822724</v>
      </c>
      <c r="G91" s="153">
        <f t="shared" si="5"/>
        <v>27.809906965049038</v>
      </c>
    </row>
    <row r="93" spans="1:7" ht="14.25" x14ac:dyDescent="0.2">
      <c r="A93" s="24" t="s">
        <v>2261</v>
      </c>
    </row>
  </sheetData>
  <customSheetViews>
    <customSheetView guid="{F67F5823-51D5-4D47-B100-5B47C1E6BCB9}" showPageBreaks="1" fitToPage="1" printArea="1" topLeftCell="A61">
      <selection activeCell="H77" sqref="H76:H77"/>
      <pageMargins left="0.75" right="0.75" top="1" bottom="1" header="0.5" footer="0.5"/>
      <printOptions horizontalCentered="1"/>
      <pageSetup scale="60" firstPageNumber="33" orientation="portrait" horizontalDpi="4294967293" verticalDpi="300" r:id="rId1"/>
      <headerFooter alignWithMargins="0">
        <oddFooter>&amp;C&amp;P</oddFooter>
      </headerFooter>
    </customSheetView>
    <customSheetView guid="{9014CDA8-C3FC-41E6-A045-DAEFC55B82B1}" showPageBreaks="1" fitToPage="1" printArea="1" topLeftCell="A61">
      <selection activeCell="H77" sqref="H76:H77"/>
      <pageMargins left="0.75" right="0.75" top="1" bottom="1" header="0.5" footer="0.5"/>
      <printOptions horizontalCentered="1"/>
      <pageSetup scale="60" firstPageNumber="33" orientation="portrait" horizontalDpi="4294967293" verticalDpi="300" r:id="rId2"/>
      <headerFooter alignWithMargins="0">
        <oddFooter>&amp;C&amp;P</oddFooter>
      </headerFooter>
    </customSheetView>
  </customSheetViews>
  <mergeCells count="10">
    <mergeCell ref="A1:G1"/>
    <mergeCell ref="A3:G3"/>
    <mergeCell ref="A5:G5"/>
    <mergeCell ref="A18:G18"/>
    <mergeCell ref="A16:G16"/>
    <mergeCell ref="A83:G83"/>
    <mergeCell ref="A84:G84"/>
    <mergeCell ref="A67:G67"/>
    <mergeCell ref="A68:G68"/>
    <mergeCell ref="A43:G43"/>
  </mergeCells>
  <phoneticPr fontId="0" type="noConversion"/>
  <printOptions horizontalCentered="1"/>
  <pageMargins left="0.74803149606299202" right="0.74803149606299202" top="0.98425196850393704" bottom="0.98425196850393704" header="0.511811023622047" footer="0.511811023622047"/>
  <pageSetup scale="56" firstPageNumber="29" orientation="portrait" useFirstPageNumber="1" r:id="rId3"/>
  <headerFooter differentFirst="1" alignWithMargins="0"/>
  <legacyDrawingHF r:id="rId4"/>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indexed="11"/>
    <pageSetUpPr fitToPage="1"/>
  </sheetPr>
  <dimension ref="A1:Z80"/>
  <sheetViews>
    <sheetView zoomScaleNormal="100" workbookViewId="0">
      <selection sqref="A1:N1"/>
    </sheetView>
  </sheetViews>
  <sheetFormatPr defaultColWidth="9.140625" defaultRowHeight="12.75" x14ac:dyDescent="0.2"/>
  <cols>
    <col min="1" max="1" width="50.28515625" style="455" customWidth="1"/>
    <col min="2" max="8" width="9.85546875" style="455" customWidth="1"/>
    <col min="9" max="9" width="8.28515625" style="455" customWidth="1"/>
    <col min="10" max="10" width="2.28515625" style="455" customWidth="1"/>
    <col min="11" max="11" width="8.28515625" style="455" customWidth="1"/>
    <col min="12" max="12" width="2.28515625" style="455" customWidth="1"/>
    <col min="13" max="13" width="8.28515625" style="455" customWidth="1"/>
    <col min="14" max="14" width="2.7109375" style="455" customWidth="1"/>
    <col min="15" max="16384" width="9.140625" style="455"/>
  </cols>
  <sheetData>
    <row r="1" spans="1:14" ht="18" customHeight="1" x14ac:dyDescent="0.25">
      <c r="A1" s="894" t="s">
        <v>753</v>
      </c>
      <c r="B1" s="894"/>
      <c r="C1" s="894"/>
      <c r="D1" s="894"/>
      <c r="E1" s="894"/>
      <c r="F1" s="894"/>
      <c r="G1" s="894"/>
      <c r="H1" s="894"/>
      <c r="I1" s="894"/>
      <c r="J1" s="894"/>
      <c r="K1" s="894"/>
      <c r="L1" s="894"/>
      <c r="M1" s="894"/>
      <c r="N1" s="894"/>
    </row>
    <row r="2" spans="1:14" ht="18" x14ac:dyDescent="0.25">
      <c r="A2" s="481"/>
    </row>
    <row r="3" spans="1:14" ht="18" x14ac:dyDescent="0.25">
      <c r="A3" s="894" t="s">
        <v>478</v>
      </c>
      <c r="B3" s="894"/>
      <c r="C3" s="894"/>
      <c r="D3" s="894"/>
      <c r="E3" s="894"/>
      <c r="F3" s="894"/>
      <c r="G3" s="894"/>
      <c r="H3" s="894"/>
      <c r="I3" s="894"/>
      <c r="J3" s="894"/>
      <c r="K3" s="894"/>
      <c r="L3" s="894"/>
      <c r="M3" s="894"/>
      <c r="N3" s="894"/>
    </row>
    <row r="4" spans="1:14" ht="12.75" customHeight="1" x14ac:dyDescent="0.25">
      <c r="A4" s="480"/>
      <c r="B4" s="480"/>
      <c r="C4" s="480"/>
      <c r="D4" s="480"/>
      <c r="E4" s="480"/>
    </row>
    <row r="5" spans="1:14" ht="18" x14ac:dyDescent="0.25">
      <c r="A5" s="894" t="s">
        <v>2626</v>
      </c>
      <c r="B5" s="894"/>
      <c r="C5" s="894"/>
      <c r="D5" s="894"/>
      <c r="E5" s="894"/>
      <c r="F5" s="894"/>
      <c r="G5" s="894"/>
      <c r="H5" s="894"/>
      <c r="I5" s="894"/>
      <c r="J5" s="894"/>
      <c r="K5" s="894"/>
      <c r="L5" s="894"/>
      <c r="M5" s="894"/>
      <c r="N5" s="894"/>
    </row>
    <row r="6" spans="1:14" ht="18" x14ac:dyDescent="0.25">
      <c r="A6" s="894" t="s">
        <v>1577</v>
      </c>
      <c r="B6" s="894"/>
      <c r="C6" s="894"/>
      <c r="D6" s="894"/>
      <c r="E6" s="894"/>
      <c r="F6" s="894"/>
      <c r="G6" s="894"/>
      <c r="H6" s="894"/>
      <c r="I6" s="894"/>
      <c r="J6" s="894"/>
      <c r="K6" s="894"/>
      <c r="L6" s="894"/>
      <c r="M6" s="894"/>
      <c r="N6" s="894"/>
    </row>
    <row r="7" spans="1:14" s="456" customFormat="1" ht="12" customHeight="1" x14ac:dyDescent="0.25">
      <c r="B7" s="479"/>
      <c r="C7" s="479"/>
      <c r="D7" s="479"/>
      <c r="E7" s="479"/>
    </row>
    <row r="8" spans="1:14" s="456" customFormat="1" ht="18.75" x14ac:dyDescent="0.25">
      <c r="B8" s="464" t="s">
        <v>1552</v>
      </c>
      <c r="C8" s="464" t="s">
        <v>1623</v>
      </c>
      <c r="D8" s="464" t="s">
        <v>1646</v>
      </c>
      <c r="E8" s="464" t="s">
        <v>1745</v>
      </c>
      <c r="F8" s="464" t="s">
        <v>1855</v>
      </c>
      <c r="G8" s="464" t="s">
        <v>2523</v>
      </c>
      <c r="H8" s="464" t="s">
        <v>2524</v>
      </c>
      <c r="I8" s="464" t="s">
        <v>2525</v>
      </c>
      <c r="J8" s="735" t="s">
        <v>1968</v>
      </c>
      <c r="K8" s="464" t="s">
        <v>2526</v>
      </c>
      <c r="L8" s="735" t="s">
        <v>1968</v>
      </c>
      <c r="M8" s="464" t="s">
        <v>2527</v>
      </c>
      <c r="N8" s="734" t="s">
        <v>1970</v>
      </c>
    </row>
    <row r="9" spans="1:14" s="456" customFormat="1" ht="4.5" customHeight="1" thickBot="1" x14ac:dyDescent="0.3">
      <c r="A9" s="469"/>
      <c r="B9" s="468"/>
      <c r="C9" s="468"/>
      <c r="D9" s="468"/>
      <c r="E9" s="468"/>
      <c r="F9" s="468"/>
      <c r="G9" s="468"/>
      <c r="H9" s="468"/>
      <c r="I9" s="468"/>
      <c r="J9" s="468"/>
      <c r="K9" s="468"/>
      <c r="L9" s="468"/>
      <c r="M9" s="468"/>
      <c r="N9" s="468"/>
    </row>
    <row r="10" spans="1:14" s="456" customFormat="1" ht="4.5" customHeight="1" x14ac:dyDescent="0.2">
      <c r="B10" s="460"/>
      <c r="C10" s="460"/>
      <c r="D10" s="460"/>
      <c r="E10" s="460"/>
      <c r="F10" s="460"/>
      <c r="G10" s="460"/>
      <c r="H10" s="460"/>
      <c r="I10" s="460"/>
      <c r="J10" s="460"/>
      <c r="K10" s="460"/>
      <c r="L10" s="460"/>
      <c r="M10" s="460"/>
      <c r="N10" s="460"/>
    </row>
    <row r="11" spans="1:14" s="456" customFormat="1" ht="14.25" x14ac:dyDescent="0.2">
      <c r="A11" s="458" t="s">
        <v>1576</v>
      </c>
      <c r="B11" s="530">
        <v>86</v>
      </c>
      <c r="C11" s="530">
        <v>74.8</v>
      </c>
      <c r="D11" s="530">
        <v>66.400000000000006</v>
      </c>
      <c r="E11" s="530">
        <v>63.7</v>
      </c>
      <c r="F11" s="530">
        <v>57.5</v>
      </c>
      <c r="G11" s="530">
        <v>50.6</v>
      </c>
      <c r="H11" s="530">
        <v>34.299999999999997</v>
      </c>
      <c r="I11" s="996">
        <v>40.700000000000003</v>
      </c>
      <c r="J11" s="996"/>
      <c r="K11" s="996">
        <v>34</v>
      </c>
      <c r="L11" s="996"/>
      <c r="M11" s="996">
        <v>33.700000000000003</v>
      </c>
      <c r="N11" s="996"/>
    </row>
    <row r="12" spans="1:14" s="456" customFormat="1" ht="14.25" x14ac:dyDescent="0.2">
      <c r="A12" s="458" t="s">
        <v>1575</v>
      </c>
      <c r="B12" s="530">
        <v>114.4</v>
      </c>
      <c r="C12" s="530">
        <v>140</v>
      </c>
      <c r="D12" s="530">
        <v>174.8</v>
      </c>
      <c r="E12" s="530">
        <v>189.1</v>
      </c>
      <c r="F12" s="530">
        <v>179.5</v>
      </c>
      <c r="G12" s="530">
        <v>194.7</v>
      </c>
      <c r="H12" s="530">
        <v>198.3</v>
      </c>
      <c r="I12" s="996">
        <v>226.9</v>
      </c>
      <c r="J12" s="996"/>
      <c r="K12" s="996">
        <v>210.7</v>
      </c>
      <c r="L12" s="996"/>
      <c r="M12" s="996">
        <v>276.60000000000002</v>
      </c>
      <c r="N12" s="996"/>
    </row>
    <row r="13" spans="1:14" s="456" customFormat="1" ht="14.25" x14ac:dyDescent="0.2">
      <c r="A13" s="458" t="s">
        <v>1574</v>
      </c>
      <c r="B13" s="530">
        <v>48.9</v>
      </c>
      <c r="C13" s="530">
        <v>54.7</v>
      </c>
      <c r="D13" s="530">
        <v>63</v>
      </c>
      <c r="E13" s="530">
        <v>65.2</v>
      </c>
      <c r="F13" s="530">
        <v>63.6</v>
      </c>
      <c r="G13" s="530">
        <v>67.7</v>
      </c>
      <c r="H13" s="530">
        <v>52.2</v>
      </c>
      <c r="I13" s="996">
        <v>70.8</v>
      </c>
      <c r="J13" s="996"/>
      <c r="K13" s="996">
        <v>71.400000000000006</v>
      </c>
      <c r="L13" s="996"/>
      <c r="M13" s="996">
        <v>83.8</v>
      </c>
      <c r="N13" s="996"/>
    </row>
    <row r="14" spans="1:14" s="456" customFormat="1" ht="14.25" x14ac:dyDescent="0.2">
      <c r="A14" s="458" t="s">
        <v>1573</v>
      </c>
      <c r="B14" s="530">
        <v>2.4</v>
      </c>
      <c r="C14" s="530">
        <v>2.6</v>
      </c>
      <c r="D14" s="530">
        <v>2.8</v>
      </c>
      <c r="E14" s="530">
        <v>2.7</v>
      </c>
      <c r="F14" s="530">
        <v>2.6</v>
      </c>
      <c r="G14" s="530">
        <v>2.8</v>
      </c>
      <c r="H14" s="530">
        <v>4.4000000000000004</v>
      </c>
      <c r="I14" s="996">
        <v>4.0999999999999996</v>
      </c>
      <c r="J14" s="996"/>
      <c r="K14" s="996">
        <v>3.3</v>
      </c>
      <c r="L14" s="996"/>
      <c r="M14" s="996">
        <v>3.5</v>
      </c>
      <c r="N14" s="996"/>
    </row>
    <row r="15" spans="1:14" s="456" customFormat="1" ht="14.25" x14ac:dyDescent="0.2">
      <c r="A15" s="458" t="s">
        <v>1572</v>
      </c>
      <c r="B15" s="530">
        <v>60.7</v>
      </c>
      <c r="C15" s="530">
        <v>65.8</v>
      </c>
      <c r="D15" s="530">
        <v>72.400000000000006</v>
      </c>
      <c r="E15" s="530">
        <v>81.8</v>
      </c>
      <c r="F15" s="530">
        <v>89</v>
      </c>
      <c r="G15" s="530">
        <v>94.6</v>
      </c>
      <c r="H15" s="530">
        <v>88.9</v>
      </c>
      <c r="I15" s="996">
        <v>100.7</v>
      </c>
      <c r="J15" s="996"/>
      <c r="K15" s="996">
        <v>101.8</v>
      </c>
      <c r="L15" s="996"/>
      <c r="M15" s="996">
        <v>106.6</v>
      </c>
      <c r="N15" s="996"/>
    </row>
    <row r="16" spans="1:14" s="456" customFormat="1" ht="14.25" x14ac:dyDescent="0.2">
      <c r="A16" s="458" t="s">
        <v>1571</v>
      </c>
      <c r="B16" s="530">
        <v>269.60000000000002</v>
      </c>
      <c r="C16" s="530">
        <v>227.9</v>
      </c>
      <c r="D16" s="530">
        <v>220.3</v>
      </c>
      <c r="E16" s="530">
        <v>249.1</v>
      </c>
      <c r="F16" s="530">
        <v>283.10000000000002</v>
      </c>
      <c r="G16" s="530">
        <v>267.2</v>
      </c>
      <c r="H16" s="530">
        <v>208.9</v>
      </c>
      <c r="I16" s="996">
        <v>292.2</v>
      </c>
      <c r="J16" s="996"/>
      <c r="K16" s="996">
        <v>398.9</v>
      </c>
      <c r="L16" s="996"/>
      <c r="M16" s="996">
        <v>396.5</v>
      </c>
      <c r="N16" s="996"/>
    </row>
    <row r="17" spans="1:14" s="456" customFormat="1" ht="14.25" x14ac:dyDescent="0.2">
      <c r="A17" s="458" t="s">
        <v>1570</v>
      </c>
      <c r="B17" s="530">
        <v>36.700000000000003</v>
      </c>
      <c r="C17" s="530">
        <v>40.1</v>
      </c>
      <c r="D17" s="530">
        <v>43.4</v>
      </c>
      <c r="E17" s="530">
        <v>45.9</v>
      </c>
      <c r="F17" s="530">
        <v>47.5</v>
      </c>
      <c r="G17" s="530">
        <v>49.2</v>
      </c>
      <c r="H17" s="530">
        <v>49.5</v>
      </c>
      <c r="I17" s="996">
        <v>55.5</v>
      </c>
      <c r="J17" s="996"/>
      <c r="K17" s="996">
        <v>54.6</v>
      </c>
      <c r="L17" s="996"/>
      <c r="M17" s="996">
        <v>58.1</v>
      </c>
      <c r="N17" s="996"/>
    </row>
    <row r="18" spans="1:14" s="456" customFormat="1" ht="14.25" x14ac:dyDescent="0.2">
      <c r="A18" s="458" t="s">
        <v>1569</v>
      </c>
      <c r="B18" s="530">
        <v>5.4</v>
      </c>
      <c r="C18" s="530">
        <v>5.7</v>
      </c>
      <c r="D18" s="530">
        <v>6.1</v>
      </c>
      <c r="E18" s="530">
        <v>6.6</v>
      </c>
      <c r="F18" s="530">
        <v>6.8</v>
      </c>
      <c r="G18" s="530">
        <v>7.1</v>
      </c>
      <c r="H18" s="530">
        <v>5.0999999999999996</v>
      </c>
      <c r="I18" s="996">
        <v>5.4</v>
      </c>
      <c r="J18" s="996"/>
      <c r="K18" s="996">
        <v>6.7</v>
      </c>
      <c r="L18" s="996"/>
      <c r="M18" s="996">
        <v>7</v>
      </c>
      <c r="N18" s="996"/>
    </row>
    <row r="19" spans="1:14" s="456" customFormat="1" ht="14.25" x14ac:dyDescent="0.2">
      <c r="A19" s="458" t="s">
        <v>1568</v>
      </c>
      <c r="B19" s="530">
        <v>4.0999999999999996</v>
      </c>
      <c r="C19" s="530">
        <v>4.0999999999999996</v>
      </c>
      <c r="D19" s="530">
        <v>4.2</v>
      </c>
      <c r="E19" s="530">
        <v>4.4000000000000004</v>
      </c>
      <c r="F19" s="530">
        <v>4.5999999999999996</v>
      </c>
      <c r="G19" s="530">
        <v>4.7</v>
      </c>
      <c r="H19" s="530">
        <v>3</v>
      </c>
      <c r="I19" s="996">
        <v>2.9</v>
      </c>
      <c r="J19" s="996"/>
      <c r="K19" s="996">
        <v>3.4</v>
      </c>
      <c r="L19" s="996"/>
      <c r="M19" s="996">
        <v>3.9</v>
      </c>
      <c r="N19" s="996"/>
    </row>
    <row r="20" spans="1:14" s="456" customFormat="1" ht="14.25" x14ac:dyDescent="0.2">
      <c r="A20" s="458" t="s">
        <v>1567</v>
      </c>
      <c r="B20" s="530">
        <v>31.2</v>
      </c>
      <c r="C20" s="530">
        <v>32</v>
      </c>
      <c r="D20" s="530">
        <v>36.700000000000003</v>
      </c>
      <c r="E20" s="530">
        <v>38.9</v>
      </c>
      <c r="F20" s="530">
        <v>39.6</v>
      </c>
      <c r="G20" s="530">
        <v>39.700000000000003</v>
      </c>
      <c r="H20" s="530">
        <v>25.2</v>
      </c>
      <c r="I20" s="996">
        <v>24.9</v>
      </c>
      <c r="J20" s="996"/>
      <c r="K20" s="996">
        <v>40.299999999999997</v>
      </c>
      <c r="L20" s="996"/>
      <c r="M20" s="996">
        <v>45.6</v>
      </c>
      <c r="N20" s="996"/>
    </row>
    <row r="21" spans="1:14" s="456" customFormat="1" ht="14.25" x14ac:dyDescent="0.2">
      <c r="A21" s="458" t="s">
        <v>1566</v>
      </c>
      <c r="B21" s="530">
        <v>5.5</v>
      </c>
      <c r="C21" s="530">
        <v>5.3</v>
      </c>
      <c r="D21" s="530">
        <v>5.3</v>
      </c>
      <c r="E21" s="530">
        <v>5.5</v>
      </c>
      <c r="F21" s="530">
        <v>5.3</v>
      </c>
      <c r="G21" s="530">
        <v>5.0999999999999996</v>
      </c>
      <c r="H21" s="530">
        <v>2.2999999999999998</v>
      </c>
      <c r="I21" s="996">
        <v>2.5</v>
      </c>
      <c r="J21" s="996"/>
      <c r="K21" s="996">
        <v>4</v>
      </c>
      <c r="L21" s="996"/>
      <c r="M21" s="996">
        <v>4.7</v>
      </c>
      <c r="N21" s="996"/>
    </row>
    <row r="22" spans="1:14" s="456" customFormat="1" ht="14.25" x14ac:dyDescent="0.2">
      <c r="A22" s="458" t="s">
        <v>1565</v>
      </c>
      <c r="B22" s="530">
        <v>3.7</v>
      </c>
      <c r="C22" s="530">
        <v>3.7</v>
      </c>
      <c r="D22" s="530">
        <v>3.8</v>
      </c>
      <c r="E22" s="530">
        <v>3.9</v>
      </c>
      <c r="F22" s="530">
        <v>4.0999999999999996</v>
      </c>
      <c r="G22" s="530">
        <v>4.4000000000000004</v>
      </c>
      <c r="H22" s="530">
        <v>3.5</v>
      </c>
      <c r="I22" s="996">
        <v>4.3</v>
      </c>
      <c r="J22" s="996"/>
      <c r="K22" s="996">
        <v>5.8</v>
      </c>
      <c r="L22" s="996"/>
      <c r="M22" s="996">
        <v>6.2</v>
      </c>
      <c r="N22" s="996"/>
    </row>
    <row r="23" spans="1:14" s="456" customFormat="1" ht="14.25" x14ac:dyDescent="0.2">
      <c r="A23" s="458" t="s">
        <v>1564</v>
      </c>
      <c r="B23" s="530">
        <v>36.1</v>
      </c>
      <c r="C23" s="530">
        <v>36.4</v>
      </c>
      <c r="D23" s="530">
        <v>38.9</v>
      </c>
      <c r="E23" s="530">
        <v>42.4</v>
      </c>
      <c r="F23" s="530">
        <v>44.4</v>
      </c>
      <c r="G23" s="530">
        <v>47.3</v>
      </c>
      <c r="H23" s="530">
        <v>17.8</v>
      </c>
      <c r="I23" s="996">
        <v>22.9</v>
      </c>
      <c r="J23" s="996"/>
      <c r="K23" s="996">
        <v>52.1</v>
      </c>
      <c r="L23" s="996"/>
      <c r="M23" s="996">
        <v>64.8</v>
      </c>
      <c r="N23" s="996"/>
    </row>
    <row r="24" spans="1:14" s="456" customFormat="1" ht="14.25" x14ac:dyDescent="0.2">
      <c r="A24" s="458" t="s">
        <v>1563</v>
      </c>
      <c r="B24" s="530">
        <v>3.5</v>
      </c>
      <c r="C24" s="530">
        <v>3.9</v>
      </c>
      <c r="D24" s="530">
        <v>3.5</v>
      </c>
      <c r="E24" s="530">
        <v>4.2</v>
      </c>
      <c r="F24" s="530">
        <v>4.2</v>
      </c>
      <c r="G24" s="530">
        <v>4.3</v>
      </c>
      <c r="H24" s="530">
        <v>1.7</v>
      </c>
      <c r="I24" s="996">
        <v>2.5</v>
      </c>
      <c r="J24" s="996"/>
      <c r="K24" s="996">
        <v>3.5</v>
      </c>
      <c r="L24" s="996"/>
      <c r="M24" s="996">
        <v>3.5</v>
      </c>
      <c r="N24" s="996"/>
    </row>
    <row r="25" spans="1:14" s="456" customFormat="1" ht="14.25" x14ac:dyDescent="0.2">
      <c r="A25" s="458" t="s">
        <v>1562</v>
      </c>
      <c r="B25" s="530">
        <v>9</v>
      </c>
      <c r="C25" s="530">
        <v>9.4</v>
      </c>
      <c r="D25" s="530">
        <v>9.9</v>
      </c>
      <c r="E25" s="530">
        <v>10.4</v>
      </c>
      <c r="F25" s="530">
        <v>11</v>
      </c>
      <c r="G25" s="530">
        <v>11.3</v>
      </c>
      <c r="H25" s="530">
        <v>10.199999999999999</v>
      </c>
      <c r="I25" s="996">
        <v>11.2</v>
      </c>
      <c r="J25" s="996"/>
      <c r="K25" s="996">
        <v>11.8</v>
      </c>
      <c r="L25" s="996"/>
      <c r="M25" s="996">
        <v>11.3</v>
      </c>
      <c r="N25" s="996"/>
    </row>
    <row r="26" spans="1:14" s="456" customFormat="1" ht="4.5" customHeight="1" thickBot="1" x14ac:dyDescent="0.3">
      <c r="A26" s="469"/>
      <c r="B26" s="531"/>
      <c r="C26" s="531"/>
      <c r="D26" s="531"/>
      <c r="E26" s="531"/>
      <c r="F26" s="531"/>
      <c r="G26" s="531"/>
      <c r="H26" s="531"/>
      <c r="I26" s="531"/>
      <c r="J26" s="531"/>
      <c r="K26" s="531"/>
      <c r="L26" s="531"/>
      <c r="M26" s="531"/>
      <c r="N26" s="531"/>
    </row>
    <row r="27" spans="1:14" s="456" customFormat="1" ht="4.5" customHeight="1" x14ac:dyDescent="0.2">
      <c r="A27" s="463"/>
      <c r="B27" s="530"/>
      <c r="C27" s="530"/>
      <c r="D27" s="530"/>
      <c r="E27" s="530"/>
      <c r="F27" s="530"/>
      <c r="G27" s="530"/>
      <c r="H27" s="530"/>
      <c r="I27" s="530"/>
      <c r="J27" s="530"/>
      <c r="K27" s="530"/>
      <c r="L27" s="530"/>
      <c r="M27" s="530"/>
      <c r="N27" s="530"/>
    </row>
    <row r="28" spans="1:14" s="456" customFormat="1" ht="15" x14ac:dyDescent="0.25">
      <c r="A28" s="478" t="s">
        <v>1561</v>
      </c>
      <c r="B28" s="532">
        <v>644.70000000000005</v>
      </c>
      <c r="C28" s="532">
        <v>684.5</v>
      </c>
      <c r="D28" s="532">
        <v>717.2</v>
      </c>
      <c r="E28" s="532">
        <v>706.2</v>
      </c>
      <c r="F28" s="532">
        <v>751.6</v>
      </c>
      <c r="G28" s="532">
        <v>813.8</v>
      </c>
      <c r="H28" s="532">
        <v>843</v>
      </c>
      <c r="I28" s="997">
        <v>850.4</v>
      </c>
      <c r="J28" s="997"/>
      <c r="K28" s="997">
        <v>704.6</v>
      </c>
      <c r="L28" s="997"/>
      <c r="M28" s="997">
        <v>856.2</v>
      </c>
      <c r="N28" s="997"/>
    </row>
    <row r="29" spans="1:14" s="456" customFormat="1" ht="14.25" x14ac:dyDescent="0.2">
      <c r="A29" s="477" t="s">
        <v>1560</v>
      </c>
      <c r="B29" s="533">
        <v>17.403542829410338</v>
      </c>
      <c r="C29" s="533">
        <v>16.826304503216587</v>
      </c>
      <c r="D29" s="533">
        <v>17.370002311070028</v>
      </c>
      <c r="E29" s="533">
        <v>18.072396180324226</v>
      </c>
      <c r="F29" s="533">
        <v>18.032085561497325</v>
      </c>
      <c r="G29" s="533">
        <v>17.501543527474787</v>
      </c>
      <c r="H29" s="533">
        <v>14.865149599662875</v>
      </c>
      <c r="I29" s="999">
        <v>15.951461665747379</v>
      </c>
      <c r="J29" s="999"/>
      <c r="K29" s="999">
        <v>16.609214451441829</v>
      </c>
      <c r="L29" s="999"/>
      <c r="M29" s="999">
        <v>17.371563236449333</v>
      </c>
      <c r="N29" s="999"/>
    </row>
    <row r="30" spans="1:14" s="456" customFormat="1" ht="14.25" x14ac:dyDescent="0.2">
      <c r="A30" s="477"/>
      <c r="B30" s="476"/>
      <c r="C30" s="476"/>
      <c r="D30" s="476"/>
      <c r="E30" s="475"/>
      <c r="F30" s="475"/>
      <c r="G30" s="475"/>
      <c r="H30" s="475"/>
      <c r="I30" s="475"/>
      <c r="J30" s="475"/>
      <c r="K30" s="475"/>
      <c r="L30" s="475"/>
      <c r="M30" s="475"/>
    </row>
    <row r="31" spans="1:14" s="456" customFormat="1" ht="14.25" x14ac:dyDescent="0.2">
      <c r="A31" s="128" t="s">
        <v>1130</v>
      </c>
      <c r="B31" s="475"/>
      <c r="C31" s="476"/>
      <c r="D31" s="476"/>
      <c r="E31" s="476"/>
      <c r="F31" s="475"/>
      <c r="G31" s="475"/>
      <c r="H31" s="475"/>
      <c r="I31" s="475"/>
      <c r="J31" s="475"/>
      <c r="K31" s="475"/>
      <c r="L31" s="475"/>
      <c r="M31" s="475"/>
    </row>
    <row r="32" spans="1:14" s="456" customFormat="1" ht="14.25" x14ac:dyDescent="0.2">
      <c r="A32" s="128"/>
      <c r="B32" s="475"/>
      <c r="C32" s="476"/>
      <c r="D32" s="476"/>
      <c r="E32" s="476"/>
      <c r="F32" s="475"/>
      <c r="G32" s="475"/>
      <c r="H32" s="475"/>
      <c r="I32" s="475"/>
      <c r="J32" s="475"/>
      <c r="K32" s="475"/>
      <c r="L32" s="475"/>
      <c r="M32" s="475"/>
    </row>
    <row r="33" spans="1:26" ht="14.25" x14ac:dyDescent="0.2">
      <c r="A33" s="995" t="s">
        <v>1832</v>
      </c>
      <c r="B33" s="995"/>
      <c r="C33" s="995"/>
      <c r="D33" s="995"/>
      <c r="E33" s="995"/>
      <c r="F33" s="995"/>
      <c r="G33" s="995"/>
      <c r="H33" s="995"/>
      <c r="I33" s="995"/>
      <c r="J33" s="995"/>
      <c r="K33" s="995"/>
      <c r="L33" s="995"/>
      <c r="M33" s="995"/>
    </row>
    <row r="34" spans="1:26" ht="14.25" x14ac:dyDescent="0.2">
      <c r="A34" s="456"/>
    </row>
    <row r="35" spans="1:26" ht="18" customHeight="1" x14ac:dyDescent="0.25">
      <c r="A35" s="894" t="s">
        <v>754</v>
      </c>
      <c r="B35" s="894"/>
      <c r="C35" s="894"/>
      <c r="D35" s="894"/>
      <c r="E35" s="894"/>
      <c r="F35" s="894"/>
      <c r="G35" s="894"/>
      <c r="H35" s="894"/>
      <c r="I35" s="894"/>
      <c r="J35" s="894"/>
      <c r="K35" s="894"/>
      <c r="L35" s="894"/>
      <c r="M35" s="894"/>
      <c r="N35" s="894"/>
    </row>
    <row r="37" spans="1:26" ht="18" x14ac:dyDescent="0.25">
      <c r="A37" s="894" t="s">
        <v>1559</v>
      </c>
      <c r="B37" s="894"/>
      <c r="C37" s="894"/>
      <c r="D37" s="894"/>
      <c r="E37" s="894"/>
      <c r="F37" s="894"/>
      <c r="G37" s="894"/>
      <c r="H37" s="894"/>
      <c r="I37" s="894"/>
      <c r="J37" s="894"/>
      <c r="K37" s="894"/>
      <c r="L37" s="894"/>
      <c r="M37" s="894"/>
      <c r="N37" s="894"/>
    </row>
    <row r="38" spans="1:26" ht="18" x14ac:dyDescent="0.25">
      <c r="A38" s="894" t="s">
        <v>2627</v>
      </c>
      <c r="B38" s="894"/>
      <c r="C38" s="894"/>
      <c r="D38" s="894"/>
      <c r="E38" s="894"/>
      <c r="F38" s="894"/>
      <c r="G38" s="894"/>
      <c r="H38" s="894"/>
      <c r="I38" s="894"/>
      <c r="J38" s="894"/>
      <c r="K38" s="894"/>
      <c r="L38" s="894"/>
      <c r="M38" s="894"/>
      <c r="N38" s="894"/>
    </row>
    <row r="39" spans="1:26" ht="18" x14ac:dyDescent="0.25">
      <c r="A39" s="894" t="s">
        <v>466</v>
      </c>
      <c r="B39" s="894"/>
      <c r="C39" s="894"/>
      <c r="D39" s="894"/>
      <c r="E39" s="894"/>
      <c r="F39" s="894"/>
      <c r="G39" s="894"/>
      <c r="H39" s="894"/>
      <c r="I39" s="894"/>
      <c r="J39" s="894"/>
      <c r="K39" s="894"/>
      <c r="L39" s="894"/>
      <c r="M39" s="894"/>
      <c r="N39" s="894"/>
    </row>
    <row r="40" spans="1:26" ht="15.75" x14ac:dyDescent="0.25">
      <c r="A40" s="464"/>
      <c r="B40" s="464"/>
      <c r="C40" s="464"/>
      <c r="D40" s="464"/>
      <c r="E40" s="464"/>
    </row>
    <row r="41" spans="1:26" ht="18.75" x14ac:dyDescent="0.25">
      <c r="A41" s="474"/>
      <c r="B41" s="464" t="s">
        <v>1623</v>
      </c>
      <c r="C41" s="464" t="s">
        <v>1646</v>
      </c>
      <c r="D41" s="464" t="s">
        <v>1745</v>
      </c>
      <c r="E41" s="464" t="s">
        <v>1855</v>
      </c>
      <c r="F41" s="464" t="s">
        <v>2523</v>
      </c>
      <c r="G41" s="464" t="s">
        <v>2524</v>
      </c>
      <c r="H41" s="464" t="s">
        <v>2525</v>
      </c>
      <c r="I41" s="1000" t="s">
        <v>2526</v>
      </c>
      <c r="J41" s="1000"/>
      <c r="K41" s="1000" t="s">
        <v>2527</v>
      </c>
      <c r="L41" s="1000"/>
      <c r="M41" s="464" t="s">
        <v>2528</v>
      </c>
      <c r="N41" s="734" t="s">
        <v>1970</v>
      </c>
    </row>
    <row r="42" spans="1:26" ht="4.5" customHeight="1" thickBot="1" x14ac:dyDescent="0.25">
      <c r="A42" s="473"/>
      <c r="B42" s="472"/>
      <c r="C42" s="472"/>
      <c r="D42" s="472"/>
      <c r="E42" s="472"/>
      <c r="F42" s="472"/>
      <c r="G42" s="472"/>
      <c r="H42" s="472"/>
      <c r="I42" s="472"/>
      <c r="J42" s="472"/>
      <c r="K42" s="472"/>
      <c r="L42" s="472"/>
      <c r="M42" s="472"/>
      <c r="N42" s="472"/>
    </row>
    <row r="43" spans="1:26" ht="4.5" customHeight="1" x14ac:dyDescent="0.2">
      <c r="A43" s="471"/>
    </row>
    <row r="44" spans="1:26" ht="14.25" x14ac:dyDescent="0.2">
      <c r="A44" s="456" t="s">
        <v>1558</v>
      </c>
      <c r="B44" s="470">
        <v>1124.1500000000001</v>
      </c>
      <c r="C44" s="470">
        <v>1074.79</v>
      </c>
      <c r="D44" s="470">
        <v>1120.3900000000001</v>
      </c>
      <c r="E44" s="470">
        <v>1072.76</v>
      </c>
      <c r="F44" s="470">
        <v>1111.67</v>
      </c>
      <c r="G44" s="470">
        <v>1178.9000000000001</v>
      </c>
      <c r="H44" s="470">
        <v>1174.52</v>
      </c>
      <c r="I44" s="998">
        <v>1251.98</v>
      </c>
      <c r="J44" s="998"/>
      <c r="K44" s="998">
        <v>1268.68</v>
      </c>
      <c r="L44" s="998"/>
      <c r="M44" s="998">
        <v>1295.71</v>
      </c>
      <c r="N44" s="998"/>
    </row>
    <row r="45" spans="1:26" ht="14.25" x14ac:dyDescent="0.2">
      <c r="A45" s="456" t="s">
        <v>592</v>
      </c>
      <c r="B45" s="470">
        <v>881.38</v>
      </c>
      <c r="C45" s="470">
        <v>875.74</v>
      </c>
      <c r="D45" s="470" t="s">
        <v>1070</v>
      </c>
      <c r="E45" s="470">
        <v>904.05</v>
      </c>
      <c r="F45" s="470">
        <v>920.59</v>
      </c>
      <c r="G45" s="470">
        <v>989.53</v>
      </c>
      <c r="H45" s="470" t="s">
        <v>1070</v>
      </c>
      <c r="I45" s="998" t="s">
        <v>1070</v>
      </c>
      <c r="J45" s="998"/>
      <c r="K45" s="998">
        <v>1008.39</v>
      </c>
      <c r="L45" s="998"/>
      <c r="M45" s="998">
        <v>1107.6199999999999</v>
      </c>
      <c r="N45" s="998"/>
      <c r="R45" s="736"/>
      <c r="S45" s="736"/>
      <c r="T45" s="736"/>
      <c r="U45" s="736"/>
      <c r="V45" s="736"/>
      <c r="W45" s="736"/>
      <c r="X45" s="736"/>
      <c r="Y45" s="736"/>
      <c r="Z45" s="736"/>
    </row>
    <row r="46" spans="1:26" ht="14.25" x14ac:dyDescent="0.2">
      <c r="A46" s="456" t="s">
        <v>877</v>
      </c>
      <c r="B46" s="470">
        <v>952.98</v>
      </c>
      <c r="C46" s="470">
        <v>925.36</v>
      </c>
      <c r="D46" s="470">
        <v>949.21</v>
      </c>
      <c r="E46" s="470">
        <v>957.92</v>
      </c>
      <c r="F46" s="470">
        <v>953.17</v>
      </c>
      <c r="G46" s="470">
        <v>1057.58</v>
      </c>
      <c r="H46" s="470">
        <v>1057.8800000000001</v>
      </c>
      <c r="I46" s="998">
        <v>1063.8900000000001</v>
      </c>
      <c r="J46" s="998"/>
      <c r="K46" s="998">
        <v>1089.06</v>
      </c>
      <c r="L46" s="998"/>
      <c r="M46" s="998">
        <v>1126.31</v>
      </c>
      <c r="N46" s="998"/>
      <c r="R46" s="736"/>
    </row>
    <row r="47" spans="1:26" ht="14.25" x14ac:dyDescent="0.2">
      <c r="A47" s="456" t="s">
        <v>878</v>
      </c>
      <c r="B47" s="470">
        <v>947.2</v>
      </c>
      <c r="C47" s="470">
        <v>943.53</v>
      </c>
      <c r="D47" s="470">
        <v>1000.75</v>
      </c>
      <c r="E47" s="470">
        <v>1032.02</v>
      </c>
      <c r="F47" s="470">
        <v>1057.6099999999999</v>
      </c>
      <c r="G47" s="470">
        <v>1123.43</v>
      </c>
      <c r="H47" s="470">
        <v>1103.51</v>
      </c>
      <c r="I47" s="998">
        <v>1139.94</v>
      </c>
      <c r="J47" s="998"/>
      <c r="K47" s="998">
        <v>1180.49</v>
      </c>
      <c r="L47" s="998"/>
      <c r="M47" s="998">
        <v>1211.22</v>
      </c>
      <c r="N47" s="998"/>
      <c r="R47" s="736"/>
    </row>
    <row r="48" spans="1:26" ht="14.25" x14ac:dyDescent="0.2">
      <c r="A48" s="456" t="s">
        <v>879</v>
      </c>
      <c r="B48" s="470">
        <v>937.53</v>
      </c>
      <c r="C48" s="470">
        <v>935.56</v>
      </c>
      <c r="D48" s="470">
        <v>965.12</v>
      </c>
      <c r="E48" s="470">
        <v>969.36</v>
      </c>
      <c r="F48" s="470">
        <v>1016.19</v>
      </c>
      <c r="G48" s="470">
        <v>1105.48</v>
      </c>
      <c r="H48" s="470">
        <v>1102.55</v>
      </c>
      <c r="I48" s="998">
        <v>1150.1400000000001</v>
      </c>
      <c r="J48" s="998"/>
      <c r="K48" s="998">
        <v>1195.18</v>
      </c>
      <c r="L48" s="998"/>
      <c r="M48" s="998">
        <v>1257.21</v>
      </c>
      <c r="N48" s="998"/>
      <c r="R48" s="736"/>
    </row>
    <row r="49" spans="1:18" ht="14.25" x14ac:dyDescent="0.2">
      <c r="A49" s="456" t="s">
        <v>880</v>
      </c>
      <c r="B49" s="470">
        <v>980.12</v>
      </c>
      <c r="C49" s="470">
        <v>968.67</v>
      </c>
      <c r="D49" s="470">
        <v>977.5</v>
      </c>
      <c r="E49" s="470">
        <v>981.19</v>
      </c>
      <c r="F49" s="470">
        <v>1057.9000000000001</v>
      </c>
      <c r="G49" s="470">
        <v>1129.71</v>
      </c>
      <c r="H49" s="470">
        <v>1139.6500000000001</v>
      </c>
      <c r="I49" s="998">
        <v>1187.53</v>
      </c>
      <c r="J49" s="998"/>
      <c r="K49" s="998">
        <v>1217.24</v>
      </c>
      <c r="L49" s="998"/>
      <c r="M49" s="998">
        <v>1260.3499999999999</v>
      </c>
      <c r="N49" s="998"/>
      <c r="R49" s="736"/>
    </row>
    <row r="50" spans="1:18" ht="14.25" x14ac:dyDescent="0.2">
      <c r="A50" s="456" t="s">
        <v>881</v>
      </c>
      <c r="B50" s="470">
        <v>1007.81</v>
      </c>
      <c r="C50" s="470">
        <v>977.62</v>
      </c>
      <c r="D50" s="470">
        <v>1028.3499999999999</v>
      </c>
      <c r="E50" s="470">
        <v>997.54</v>
      </c>
      <c r="F50" s="470">
        <v>1039.78</v>
      </c>
      <c r="G50" s="470">
        <v>1105.75</v>
      </c>
      <c r="H50" s="470">
        <v>1114.22</v>
      </c>
      <c r="I50" s="998">
        <v>1186.73</v>
      </c>
      <c r="J50" s="998"/>
      <c r="K50" s="998">
        <v>1241.3499999999999</v>
      </c>
      <c r="L50" s="998"/>
      <c r="M50" s="998">
        <v>1253.5999999999999</v>
      </c>
      <c r="N50" s="998"/>
      <c r="R50" s="736"/>
    </row>
    <row r="51" spans="1:18" ht="14.25" x14ac:dyDescent="0.2">
      <c r="A51" s="456" t="s">
        <v>882</v>
      </c>
      <c r="B51" s="470">
        <v>1126.56</v>
      </c>
      <c r="C51" s="470">
        <v>1104.31</v>
      </c>
      <c r="D51" s="470">
        <v>1150.0899999999999</v>
      </c>
      <c r="E51" s="470">
        <v>1109.17</v>
      </c>
      <c r="F51" s="470">
        <v>1186.74</v>
      </c>
      <c r="G51" s="470">
        <v>1207.68</v>
      </c>
      <c r="H51" s="470">
        <v>1232.32</v>
      </c>
      <c r="I51" s="998">
        <v>1295.46</v>
      </c>
      <c r="J51" s="998"/>
      <c r="K51" s="998">
        <v>1313.05</v>
      </c>
      <c r="L51" s="998"/>
      <c r="M51" s="998">
        <v>1380.06</v>
      </c>
      <c r="N51" s="998"/>
      <c r="R51" s="736"/>
    </row>
    <row r="52" spans="1:18" ht="14.25" x14ac:dyDescent="0.2">
      <c r="A52" s="456" t="s">
        <v>883</v>
      </c>
      <c r="B52" s="470">
        <v>1255.8699999999999</v>
      </c>
      <c r="C52" s="470">
        <v>1206.8599999999999</v>
      </c>
      <c r="D52" s="470">
        <v>1231.03</v>
      </c>
      <c r="E52" s="470">
        <v>1231.97</v>
      </c>
      <c r="F52" s="470">
        <v>1291.3399999999999</v>
      </c>
      <c r="G52" s="470">
        <v>1298.08</v>
      </c>
      <c r="H52" s="470">
        <v>1355.18</v>
      </c>
      <c r="I52" s="998">
        <v>1394.14</v>
      </c>
      <c r="J52" s="998"/>
      <c r="K52" s="998">
        <v>1389.3</v>
      </c>
      <c r="L52" s="998"/>
      <c r="M52" s="998">
        <v>1452.54</v>
      </c>
      <c r="N52" s="998"/>
      <c r="R52" s="736"/>
    </row>
    <row r="53" spans="1:18" ht="14.25" x14ac:dyDescent="0.2">
      <c r="A53" s="456" t="s">
        <v>884</v>
      </c>
      <c r="B53" s="470">
        <v>1047.83</v>
      </c>
      <c r="C53" s="470">
        <v>1045.96</v>
      </c>
      <c r="D53" s="470">
        <v>1078.6400000000001</v>
      </c>
      <c r="E53" s="470">
        <v>1089.78</v>
      </c>
      <c r="F53" s="470">
        <v>1122.58</v>
      </c>
      <c r="G53" s="470">
        <v>1202.03</v>
      </c>
      <c r="H53" s="470">
        <v>1229.47</v>
      </c>
      <c r="I53" s="998">
        <v>1285.47</v>
      </c>
      <c r="J53" s="998"/>
      <c r="K53" s="998">
        <v>1294.3900000000001</v>
      </c>
      <c r="L53" s="998"/>
      <c r="M53" s="998">
        <v>1354.37</v>
      </c>
      <c r="N53" s="998"/>
    </row>
    <row r="54" spans="1:18" ht="14.25" x14ac:dyDescent="0.2">
      <c r="A54" s="456" t="s">
        <v>885</v>
      </c>
      <c r="B54" s="470">
        <v>1037</v>
      </c>
      <c r="C54" s="470">
        <v>921.53</v>
      </c>
      <c r="D54" s="470">
        <v>1038.32</v>
      </c>
      <c r="E54" s="470">
        <v>1009.67</v>
      </c>
      <c r="F54" s="470">
        <v>1068.54</v>
      </c>
      <c r="G54" s="470">
        <v>1168.3399999999999</v>
      </c>
      <c r="H54" s="470">
        <v>1212.32</v>
      </c>
      <c r="I54" s="998">
        <v>1317.6</v>
      </c>
      <c r="J54" s="998"/>
      <c r="K54" s="998">
        <v>1331.5</v>
      </c>
      <c r="L54" s="998"/>
      <c r="M54" s="998">
        <v>1404.12</v>
      </c>
      <c r="N54" s="998"/>
    </row>
    <row r="55" spans="1:18" ht="12.75" customHeight="1" x14ac:dyDescent="0.2">
      <c r="A55" s="456" t="s">
        <v>1557</v>
      </c>
      <c r="B55" s="470">
        <v>1394.42</v>
      </c>
      <c r="C55" s="470">
        <v>1169.92</v>
      </c>
      <c r="D55" s="470">
        <v>1272.8900000000001</v>
      </c>
      <c r="E55" s="470">
        <v>1177.79</v>
      </c>
      <c r="F55" s="470">
        <v>1310.0999999999999</v>
      </c>
      <c r="G55" s="470">
        <v>1309.99</v>
      </c>
      <c r="H55" s="470">
        <v>1363.61</v>
      </c>
      <c r="I55" s="998">
        <v>1377.1</v>
      </c>
      <c r="J55" s="998"/>
      <c r="K55" s="998">
        <v>1509.36</v>
      </c>
      <c r="L55" s="998"/>
      <c r="M55" s="998">
        <v>1477.11</v>
      </c>
      <c r="N55" s="998"/>
    </row>
    <row r="56" spans="1:18" ht="12.75" customHeight="1" x14ac:dyDescent="0.2">
      <c r="A56" s="456" t="s">
        <v>1556</v>
      </c>
      <c r="B56" s="470" t="s">
        <v>1070</v>
      </c>
      <c r="C56" s="470" t="s">
        <v>1070</v>
      </c>
      <c r="D56" s="470" t="s">
        <v>1070</v>
      </c>
      <c r="E56" s="470">
        <v>1219.31</v>
      </c>
      <c r="F56" s="470" t="s">
        <v>1070</v>
      </c>
      <c r="G56" s="470" t="s">
        <v>1070</v>
      </c>
      <c r="H56" s="470" t="s">
        <v>1070</v>
      </c>
      <c r="I56" s="998" t="s">
        <v>1070</v>
      </c>
      <c r="J56" s="998"/>
      <c r="K56" s="998" t="s">
        <v>1070</v>
      </c>
      <c r="L56" s="998"/>
      <c r="M56" s="998" t="s">
        <v>1070</v>
      </c>
      <c r="N56" s="998"/>
    </row>
    <row r="57" spans="1:18" ht="4.5" customHeight="1" thickBot="1" x14ac:dyDescent="0.3">
      <c r="A57" s="469"/>
      <c r="B57" s="468"/>
      <c r="C57" s="468"/>
      <c r="D57" s="468"/>
      <c r="E57" s="468"/>
      <c r="F57" s="468"/>
      <c r="G57" s="468"/>
      <c r="H57" s="468"/>
      <c r="I57" s="468"/>
      <c r="J57" s="468"/>
      <c r="K57" s="468"/>
      <c r="L57" s="468"/>
      <c r="M57" s="468"/>
      <c r="N57" s="468"/>
    </row>
    <row r="58" spans="1:18" ht="4.5" customHeight="1" x14ac:dyDescent="0.2">
      <c r="A58" s="463"/>
      <c r="B58" s="460"/>
      <c r="C58" s="460"/>
      <c r="D58" s="460"/>
      <c r="E58" s="460"/>
      <c r="F58" s="460"/>
      <c r="G58" s="460"/>
      <c r="H58" s="460"/>
      <c r="I58" s="460"/>
      <c r="J58" s="460"/>
      <c r="K58" s="460"/>
      <c r="L58" s="460"/>
      <c r="M58" s="460"/>
      <c r="N58" s="460"/>
    </row>
    <row r="59" spans="1:18" ht="15" x14ac:dyDescent="0.25">
      <c r="A59" s="467" t="s">
        <v>110</v>
      </c>
      <c r="B59" s="466">
        <v>1027.55</v>
      </c>
      <c r="C59" s="466">
        <v>1010.18</v>
      </c>
      <c r="D59" s="466">
        <v>1034.52</v>
      </c>
      <c r="E59" s="466">
        <v>1035.28</v>
      </c>
      <c r="F59" s="466">
        <v>1091.45</v>
      </c>
      <c r="G59" s="466">
        <v>1157.69</v>
      </c>
      <c r="H59" s="466">
        <v>1173.3800000000001</v>
      </c>
      <c r="I59" s="1001">
        <v>1222.26</v>
      </c>
      <c r="J59" s="1001"/>
      <c r="K59" s="1001">
        <v>1248.77</v>
      </c>
      <c r="L59" s="1001"/>
      <c r="M59" s="1001">
        <v>1300.0899999999999</v>
      </c>
      <c r="N59" s="1001"/>
    </row>
    <row r="60" spans="1:18" ht="15" x14ac:dyDescent="0.25">
      <c r="A60" s="24" t="s">
        <v>1610</v>
      </c>
      <c r="B60" s="466"/>
      <c r="C60" s="466"/>
      <c r="D60" s="466"/>
      <c r="E60" s="466"/>
      <c r="F60" s="466"/>
      <c r="G60" s="466"/>
      <c r="H60" s="466"/>
      <c r="I60" s="466"/>
      <c r="J60" s="466"/>
      <c r="K60" s="466"/>
      <c r="L60" s="466"/>
      <c r="M60" s="466"/>
    </row>
    <row r="61" spans="1:18" ht="15" x14ac:dyDescent="0.25">
      <c r="B61" s="466"/>
      <c r="C61" s="466"/>
      <c r="D61" s="466"/>
      <c r="E61" s="466"/>
      <c r="F61" s="466"/>
      <c r="G61" s="466"/>
      <c r="H61" s="466"/>
      <c r="I61" s="466"/>
      <c r="J61" s="466"/>
      <c r="K61" s="466"/>
      <c r="L61" s="466"/>
      <c r="M61" s="466"/>
    </row>
    <row r="62" spans="1:18" ht="15" x14ac:dyDescent="0.25">
      <c r="A62" s="128" t="s">
        <v>1130</v>
      </c>
      <c r="B62" s="466"/>
      <c r="C62" s="466"/>
      <c r="D62" s="466"/>
      <c r="E62" s="466"/>
      <c r="F62" s="466"/>
      <c r="G62" s="466"/>
      <c r="H62" s="466"/>
      <c r="I62" s="466"/>
      <c r="J62" s="466"/>
      <c r="K62" s="466"/>
      <c r="L62" s="466"/>
      <c r="M62" s="466"/>
    </row>
    <row r="63" spans="1:18" x14ac:dyDescent="0.2">
      <c r="F63" s="465"/>
    </row>
    <row r="64" spans="1:18" ht="30.75" customHeight="1" x14ac:dyDescent="0.2">
      <c r="A64" s="868" t="s">
        <v>1833</v>
      </c>
      <c r="B64" s="868"/>
      <c r="C64" s="868"/>
      <c r="D64" s="868"/>
      <c r="E64" s="868"/>
      <c r="F64" s="868"/>
      <c r="G64" s="868"/>
      <c r="H64" s="868"/>
      <c r="I64" s="868"/>
      <c r="J64" s="868"/>
      <c r="K64" s="868"/>
      <c r="L64" s="868"/>
      <c r="M64" s="868"/>
    </row>
    <row r="65" spans="1:10" ht="15.75" x14ac:dyDescent="0.25">
      <c r="A65" s="464"/>
      <c r="B65" s="464"/>
      <c r="C65" s="464"/>
      <c r="D65" s="464"/>
      <c r="E65" s="464"/>
    </row>
    <row r="66" spans="1:10" ht="14.25" x14ac:dyDescent="0.2">
      <c r="A66" s="463"/>
      <c r="B66" s="460"/>
      <c r="C66" s="460"/>
      <c r="D66" s="460"/>
      <c r="E66" s="460"/>
      <c r="F66" s="459"/>
      <c r="G66" s="97"/>
      <c r="H66" s="97"/>
      <c r="I66" s="97"/>
      <c r="J66" s="97"/>
    </row>
    <row r="67" spans="1:10" ht="14.25" x14ac:dyDescent="0.2">
      <c r="A67" s="463"/>
      <c r="B67" s="460"/>
      <c r="C67" s="460"/>
      <c r="D67" s="460"/>
      <c r="E67" s="460"/>
      <c r="F67" s="459"/>
      <c r="G67" s="97"/>
      <c r="H67" s="97"/>
      <c r="I67" s="97"/>
      <c r="J67" s="97"/>
    </row>
    <row r="68" spans="1:10" ht="14.25" x14ac:dyDescent="0.2">
      <c r="A68" s="463"/>
      <c r="B68" s="460"/>
      <c r="C68" s="460"/>
      <c r="D68" s="460"/>
      <c r="E68" s="460"/>
      <c r="F68" s="459"/>
      <c r="G68" s="97"/>
      <c r="H68" s="97"/>
      <c r="I68" s="97"/>
      <c r="J68" s="97"/>
    </row>
    <row r="69" spans="1:10" ht="14.25" x14ac:dyDescent="0.2">
      <c r="A69" s="463"/>
      <c r="B69" s="460"/>
      <c r="C69" s="460"/>
      <c r="D69" s="460"/>
      <c r="E69" s="460"/>
      <c r="F69" s="459"/>
      <c r="G69" s="97"/>
      <c r="H69" s="97"/>
      <c r="I69" s="97"/>
      <c r="J69" s="97"/>
    </row>
    <row r="70" spans="1:10" ht="14.25" x14ac:dyDescent="0.2">
      <c r="A70" s="463"/>
      <c r="B70" s="460"/>
      <c r="C70" s="460"/>
      <c r="D70" s="460"/>
      <c r="E70" s="460"/>
      <c r="F70" s="459"/>
      <c r="G70" s="97"/>
      <c r="H70" s="97"/>
      <c r="I70" s="97"/>
      <c r="J70" s="97"/>
    </row>
    <row r="71" spans="1:10" ht="14.25" x14ac:dyDescent="0.2">
      <c r="A71" s="463"/>
      <c r="B71" s="460"/>
      <c r="C71" s="460"/>
      <c r="D71" s="460"/>
      <c r="E71" s="460"/>
      <c r="F71" s="459"/>
      <c r="G71" s="97"/>
      <c r="H71" s="97"/>
      <c r="I71" s="97"/>
      <c r="J71" s="97"/>
    </row>
    <row r="72" spans="1:10" ht="14.25" x14ac:dyDescent="0.2">
      <c r="A72" s="463"/>
      <c r="B72" s="460"/>
      <c r="C72" s="460"/>
      <c r="D72" s="460"/>
      <c r="E72" s="460"/>
      <c r="F72" s="459"/>
      <c r="G72" s="97"/>
      <c r="H72" s="97"/>
      <c r="I72" s="97"/>
      <c r="J72" s="97"/>
    </row>
    <row r="73" spans="1:10" ht="14.25" x14ac:dyDescent="0.2">
      <c r="A73" s="463"/>
      <c r="B73" s="460"/>
      <c r="C73" s="460"/>
      <c r="D73" s="460"/>
      <c r="E73" s="460"/>
      <c r="F73" s="459"/>
      <c r="G73" s="97"/>
      <c r="H73" s="97"/>
      <c r="I73" s="97"/>
      <c r="J73" s="97"/>
    </row>
    <row r="74" spans="1:10" x14ac:dyDescent="0.2">
      <c r="A74" s="461"/>
      <c r="B74" s="462"/>
      <c r="C74" s="462"/>
      <c r="D74" s="462"/>
      <c r="E74" s="462"/>
      <c r="F74" s="459"/>
      <c r="G74" s="97"/>
      <c r="H74" s="97"/>
      <c r="I74" s="97"/>
      <c r="J74" s="97"/>
    </row>
    <row r="75" spans="1:10" ht="14.25" x14ac:dyDescent="0.2">
      <c r="A75" s="461"/>
      <c r="B75" s="460"/>
      <c r="C75" s="460"/>
      <c r="D75" s="460"/>
      <c r="E75" s="460"/>
      <c r="F75" s="459"/>
      <c r="G75" s="97"/>
      <c r="H75" s="97"/>
      <c r="I75" s="454"/>
      <c r="J75" s="454"/>
    </row>
    <row r="76" spans="1:10" ht="14.25" x14ac:dyDescent="0.2">
      <c r="A76" s="458"/>
      <c r="B76" s="460"/>
      <c r="C76" s="460"/>
      <c r="D76" s="460"/>
      <c r="E76" s="460"/>
      <c r="F76" s="459"/>
      <c r="G76" s="97"/>
      <c r="H76" s="97"/>
      <c r="I76" s="454"/>
      <c r="J76" s="454"/>
    </row>
    <row r="77" spans="1:10" ht="12.75" customHeight="1" x14ac:dyDescent="0.2">
      <c r="A77" s="458"/>
      <c r="B77" s="457"/>
      <c r="C77" s="457"/>
      <c r="D77" s="457"/>
      <c r="E77" s="457"/>
    </row>
    <row r="78" spans="1:10" s="456" customFormat="1" ht="14.25" x14ac:dyDescent="0.2"/>
    <row r="80" spans="1:10" ht="14.25" x14ac:dyDescent="0.2">
      <c r="A80" s="456"/>
    </row>
  </sheetData>
  <mergeCells count="105">
    <mergeCell ref="I59:J59"/>
    <mergeCell ref="M59:N59"/>
    <mergeCell ref="K59:L59"/>
    <mergeCell ref="A35:N35"/>
    <mergeCell ref="A1:N1"/>
    <mergeCell ref="A3:N3"/>
    <mergeCell ref="A5:N5"/>
    <mergeCell ref="A6:N6"/>
    <mergeCell ref="A37:N37"/>
    <mergeCell ref="A38:N38"/>
    <mergeCell ref="A39:N39"/>
    <mergeCell ref="M45:N45"/>
    <mergeCell ref="M46:N46"/>
    <mergeCell ref="M47:N47"/>
    <mergeCell ref="M48:N48"/>
    <mergeCell ref="M49:N49"/>
    <mergeCell ref="M50:N50"/>
    <mergeCell ref="M51:N51"/>
    <mergeCell ref="M52:N52"/>
    <mergeCell ref="M53:N53"/>
    <mergeCell ref="M54:N54"/>
    <mergeCell ref="M55:N55"/>
    <mergeCell ref="M56:N56"/>
    <mergeCell ref="I56:J56"/>
    <mergeCell ref="K53:L53"/>
    <mergeCell ref="K54:L54"/>
    <mergeCell ref="K55:L55"/>
    <mergeCell ref="K56:L56"/>
    <mergeCell ref="I51:J51"/>
    <mergeCell ref="I52:J52"/>
    <mergeCell ref="I53:J53"/>
    <mergeCell ref="I54:J54"/>
    <mergeCell ref="I55:J55"/>
    <mergeCell ref="K51:L51"/>
    <mergeCell ref="K52:L52"/>
    <mergeCell ref="I46:J46"/>
    <mergeCell ref="I47:J47"/>
    <mergeCell ref="I48:J48"/>
    <mergeCell ref="I49:J49"/>
    <mergeCell ref="I50:J50"/>
    <mergeCell ref="M29:N29"/>
    <mergeCell ref="K29:L29"/>
    <mergeCell ref="I29:J29"/>
    <mergeCell ref="I44:J44"/>
    <mergeCell ref="I45:J45"/>
    <mergeCell ref="M44:N44"/>
    <mergeCell ref="K44:L44"/>
    <mergeCell ref="K45:L45"/>
    <mergeCell ref="K46:L46"/>
    <mergeCell ref="K47:L47"/>
    <mergeCell ref="K48:L48"/>
    <mergeCell ref="K49:L49"/>
    <mergeCell ref="K50:L50"/>
    <mergeCell ref="K41:L41"/>
    <mergeCell ref="I41:J41"/>
    <mergeCell ref="M11:N11"/>
    <mergeCell ref="M12:N12"/>
    <mergeCell ref="M13:N13"/>
    <mergeCell ref="M14:N14"/>
    <mergeCell ref="M15:N15"/>
    <mergeCell ref="M16:N16"/>
    <mergeCell ref="M17:N17"/>
    <mergeCell ref="M18:N18"/>
    <mergeCell ref="M19:N19"/>
    <mergeCell ref="I20:J20"/>
    <mergeCell ref="I21:J21"/>
    <mergeCell ref="M24:N24"/>
    <mergeCell ref="M25:N25"/>
    <mergeCell ref="I28:J28"/>
    <mergeCell ref="K28:L28"/>
    <mergeCell ref="M28:N28"/>
    <mergeCell ref="K23:L23"/>
    <mergeCell ref="K24:L24"/>
    <mergeCell ref="K25:L25"/>
    <mergeCell ref="M20:N20"/>
    <mergeCell ref="M21:N21"/>
    <mergeCell ref="M22:N22"/>
    <mergeCell ref="M23:N23"/>
    <mergeCell ref="I22:J22"/>
    <mergeCell ref="I23:J23"/>
    <mergeCell ref="I24:J24"/>
    <mergeCell ref="A64:M64"/>
    <mergeCell ref="A33:M33"/>
    <mergeCell ref="I11:J11"/>
    <mergeCell ref="I12:J12"/>
    <mergeCell ref="I13:J13"/>
    <mergeCell ref="I14:J14"/>
    <mergeCell ref="I15:J15"/>
    <mergeCell ref="I16:J16"/>
    <mergeCell ref="I25:J25"/>
    <mergeCell ref="K11:L11"/>
    <mergeCell ref="K12:L12"/>
    <mergeCell ref="K13:L13"/>
    <mergeCell ref="K14:L14"/>
    <mergeCell ref="K15:L15"/>
    <mergeCell ref="K16:L16"/>
    <mergeCell ref="K17:L17"/>
    <mergeCell ref="K18:L18"/>
    <mergeCell ref="K19:L19"/>
    <mergeCell ref="K20:L20"/>
    <mergeCell ref="K21:L21"/>
    <mergeCell ref="K22:L22"/>
    <mergeCell ref="I17:J17"/>
    <mergeCell ref="I18:J18"/>
    <mergeCell ref="I19:J19"/>
  </mergeCells>
  <hyperlinks>
    <hyperlink ref="A33:M33" r:id="rId1" display="Source: Statistics Canada. Table 36-10-0225-01 Detailed household final consumption expenditure, provincial and territorial, annual" xr:uid="{00000000-0004-0000-4800-000000000000}"/>
    <hyperlink ref="A64:M64" r:id="rId2" display="Source: Statistics Canada. Table 14-10-0204-01 Average weekly earnings by industry, annual" xr:uid="{00000000-0004-0000-4800-000001000000}"/>
  </hyperlinks>
  <printOptions horizontalCentered="1"/>
  <pageMargins left="0.74803149606299202" right="0.74803149606299202" top="0.98425196850393704" bottom="0.98425196850393704" header="0.511811023622047" footer="0.511811023622047"/>
  <pageSetup scale="59" firstPageNumber="29" orientation="portrait" useFirstPageNumber="1" r:id="rId3"/>
  <headerFooter differentFirst="1" alignWithMargins="0"/>
  <legacyDrawingHF r:id="rId4"/>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0">
    <tabColor indexed="15"/>
    <pageSetUpPr fitToPage="1"/>
  </sheetPr>
  <dimension ref="A1:I64"/>
  <sheetViews>
    <sheetView zoomScaleNormal="100" workbookViewId="0">
      <selection activeCell="A2" sqref="A2:G2"/>
    </sheetView>
  </sheetViews>
  <sheetFormatPr defaultRowHeight="12.75" x14ac:dyDescent="0.2"/>
  <cols>
    <col min="1" max="1" width="15.28515625" customWidth="1"/>
    <col min="2" max="6" width="14.7109375" customWidth="1"/>
    <col min="7" max="7" width="14.85546875" customWidth="1"/>
    <col min="8" max="8" width="11.85546875" customWidth="1"/>
  </cols>
  <sheetData>
    <row r="1" spans="1:7" ht="12" customHeight="1" x14ac:dyDescent="0.2">
      <c r="A1" s="412"/>
      <c r="B1" s="412"/>
      <c r="C1" s="412"/>
      <c r="D1" s="412"/>
      <c r="E1" s="412"/>
      <c r="F1" s="412"/>
      <c r="G1" s="412"/>
    </row>
    <row r="2" spans="1:7" ht="18" x14ac:dyDescent="0.25">
      <c r="A2" s="837" t="s">
        <v>1379</v>
      </c>
      <c r="B2" s="837"/>
      <c r="C2" s="837"/>
      <c r="D2" s="837"/>
      <c r="E2" s="837"/>
      <c r="F2" s="837"/>
      <c r="G2" s="837"/>
    </row>
    <row r="3" spans="1:7" ht="18" customHeight="1" x14ac:dyDescent="0.25">
      <c r="A3" s="43"/>
      <c r="B3" s="73"/>
      <c r="C3" s="73"/>
      <c r="D3" s="73"/>
      <c r="E3" s="73"/>
    </row>
    <row r="4" spans="1:7" ht="18" x14ac:dyDescent="0.25">
      <c r="A4" s="837" t="s">
        <v>2446</v>
      </c>
      <c r="B4" s="837"/>
      <c r="C4" s="837"/>
      <c r="D4" s="837"/>
      <c r="E4" s="837"/>
      <c r="F4" s="837"/>
      <c r="G4" s="837"/>
    </row>
    <row r="5" spans="1:7" ht="18" x14ac:dyDescent="0.25">
      <c r="A5" s="837" t="s">
        <v>381</v>
      </c>
      <c r="B5" s="837"/>
      <c r="C5" s="837"/>
      <c r="D5" s="837"/>
      <c r="E5" s="837"/>
      <c r="F5" s="837"/>
      <c r="G5" s="837"/>
    </row>
    <row r="6" spans="1:7" ht="12.75" customHeight="1" x14ac:dyDescent="0.25">
      <c r="A6" s="14"/>
      <c r="B6" s="14"/>
      <c r="C6" s="14"/>
      <c r="D6" s="14"/>
      <c r="E6" s="14"/>
    </row>
    <row r="7" spans="1:7" s="15" customFormat="1" ht="15.75" x14ac:dyDescent="0.25">
      <c r="B7" s="15" t="s">
        <v>1060</v>
      </c>
      <c r="C7" s="15" t="s">
        <v>1061</v>
      </c>
      <c r="D7" s="15" t="s">
        <v>1062</v>
      </c>
      <c r="E7" s="15" t="s">
        <v>315</v>
      </c>
      <c r="F7" s="15" t="s">
        <v>1066</v>
      </c>
    </row>
    <row r="8" spans="1:7" s="1" customFormat="1" ht="16.5" customHeight="1" x14ac:dyDescent="0.25">
      <c r="B8" s="15" t="s">
        <v>537</v>
      </c>
      <c r="C8" s="3" t="s">
        <v>1744</v>
      </c>
      <c r="D8" s="3" t="s">
        <v>435</v>
      </c>
      <c r="E8" s="3" t="s">
        <v>1237</v>
      </c>
      <c r="F8" s="3" t="s">
        <v>78</v>
      </c>
    </row>
    <row r="9" spans="1:7" ht="4.5" customHeight="1" thickBot="1" x14ac:dyDescent="0.25">
      <c r="B9" s="74"/>
      <c r="C9" s="22"/>
      <c r="D9" s="22"/>
      <c r="E9" s="22"/>
      <c r="F9" s="22"/>
    </row>
    <row r="10" spans="1:7" ht="4.5" customHeight="1" x14ac:dyDescent="0.2">
      <c r="B10" s="1"/>
    </row>
    <row r="11" spans="1:7" ht="14.25" x14ac:dyDescent="0.2">
      <c r="B11" s="19" t="s">
        <v>1834</v>
      </c>
      <c r="C11" s="20">
        <v>10937</v>
      </c>
      <c r="D11" s="20">
        <v>9865</v>
      </c>
      <c r="E11" s="20">
        <v>20802</v>
      </c>
      <c r="F11" s="156">
        <v>1.3594503727525131</v>
      </c>
    </row>
    <row r="12" spans="1:7" ht="14.25" x14ac:dyDescent="0.2">
      <c r="B12" s="19" t="s">
        <v>1879</v>
      </c>
      <c r="C12" s="20">
        <v>11094</v>
      </c>
      <c r="D12" s="20">
        <v>10114</v>
      </c>
      <c r="E12" s="20">
        <v>21208</v>
      </c>
      <c r="F12" s="156">
        <v>1.9517354100567319</v>
      </c>
    </row>
    <row r="13" spans="1:7" ht="14.25" x14ac:dyDescent="0.2">
      <c r="B13" s="19" t="s">
        <v>1949</v>
      </c>
      <c r="C13" s="20">
        <v>10850</v>
      </c>
      <c r="D13" s="20">
        <v>10348</v>
      </c>
      <c r="E13" s="20">
        <v>21198</v>
      </c>
      <c r="F13" s="156">
        <v>-4.7152018106377813E-2</v>
      </c>
    </row>
    <row r="14" spans="1:7" ht="14.25" x14ac:dyDescent="0.2">
      <c r="B14" s="19" t="s">
        <v>2238</v>
      </c>
      <c r="C14" s="20">
        <v>11090</v>
      </c>
      <c r="D14" s="20">
        <v>10515</v>
      </c>
      <c r="E14" s="20">
        <v>21605</v>
      </c>
      <c r="F14" s="156">
        <v>1.9199924521181133</v>
      </c>
    </row>
    <row r="15" spans="1:7" ht="14.25" x14ac:dyDescent="0.2">
      <c r="B15" s="19" t="s">
        <v>2239</v>
      </c>
      <c r="C15" s="20">
        <v>11302</v>
      </c>
      <c r="D15" s="20">
        <v>10697</v>
      </c>
      <c r="E15" s="20">
        <v>21999</v>
      </c>
      <c r="F15" s="156">
        <v>1.8236519324230427</v>
      </c>
    </row>
    <row r="16" spans="1:7" ht="14.25" x14ac:dyDescent="0.2">
      <c r="B16" s="19" t="s">
        <v>2312</v>
      </c>
      <c r="C16" s="20">
        <v>11349</v>
      </c>
      <c r="D16" s="20">
        <v>10892</v>
      </c>
      <c r="E16" s="20">
        <v>22241</v>
      </c>
      <c r="F16" s="156">
        <f>(E16/E15-1)*100</f>
        <v>1.1000500022728232</v>
      </c>
    </row>
    <row r="17" spans="1:8" ht="14.25" x14ac:dyDescent="0.2">
      <c r="B17" s="19" t="s">
        <v>2447</v>
      </c>
      <c r="C17" s="20">
        <v>11576</v>
      </c>
      <c r="D17" s="20">
        <v>11105</v>
      </c>
      <c r="E17" s="20">
        <v>22681</v>
      </c>
      <c r="F17" s="156">
        <f>(E17/E16-1)*100</f>
        <v>1.9783283125758722</v>
      </c>
    </row>
    <row r="18" spans="1:8" ht="12.75" customHeight="1" x14ac:dyDescent="0.2">
      <c r="B18" s="9"/>
      <c r="C18" s="20"/>
      <c r="D18" s="20"/>
      <c r="E18" s="20"/>
    </row>
    <row r="19" spans="1:8" ht="14.25" x14ac:dyDescent="0.2">
      <c r="A19" s="9" t="s">
        <v>1235</v>
      </c>
      <c r="B19" s="839" t="s">
        <v>1236</v>
      </c>
      <c r="C19" s="839"/>
      <c r="D19" s="839"/>
      <c r="E19" s="839"/>
      <c r="F19" s="839"/>
    </row>
    <row r="20" spans="1:8" ht="14.25" x14ac:dyDescent="0.2">
      <c r="C20" s="9"/>
      <c r="D20" s="9"/>
      <c r="E20" s="9"/>
      <c r="F20" s="9"/>
    </row>
    <row r="21" spans="1:8" ht="14.25" customHeight="1" x14ac:dyDescent="0.2">
      <c r="A21" s="839" t="s">
        <v>2313</v>
      </c>
      <c r="B21" s="839"/>
      <c r="C21" s="839"/>
      <c r="D21" s="839"/>
      <c r="E21" s="839"/>
      <c r="F21" s="839"/>
      <c r="G21" s="839"/>
    </row>
    <row r="23" spans="1:8" ht="18" x14ac:dyDescent="0.25">
      <c r="A23" s="837" t="s">
        <v>1380</v>
      </c>
      <c r="B23" s="837"/>
      <c r="C23" s="837"/>
      <c r="D23" s="837"/>
      <c r="E23" s="837"/>
      <c r="F23" s="837"/>
      <c r="G23" s="837"/>
    </row>
    <row r="24" spans="1:8" ht="18" customHeight="1" x14ac:dyDescent="0.25">
      <c r="A24" s="43"/>
      <c r="B24" s="2"/>
      <c r="C24" s="2"/>
      <c r="D24" s="2"/>
      <c r="E24" s="2"/>
      <c r="F24" s="2"/>
      <c r="G24" s="2"/>
    </row>
    <row r="25" spans="1:8" ht="18" x14ac:dyDescent="0.25">
      <c r="A25" s="837" t="s">
        <v>2448</v>
      </c>
      <c r="B25" s="837"/>
      <c r="C25" s="837"/>
      <c r="D25" s="837"/>
      <c r="E25" s="837"/>
      <c r="F25" s="837"/>
      <c r="G25" s="837"/>
    </row>
    <row r="26" spans="1:8" ht="18" x14ac:dyDescent="0.25">
      <c r="A26" s="837" t="s">
        <v>528</v>
      </c>
      <c r="B26" s="837"/>
      <c r="C26" s="837"/>
      <c r="D26" s="837"/>
      <c r="E26" s="837"/>
      <c r="F26" s="837"/>
      <c r="G26" s="837"/>
    </row>
    <row r="27" spans="1:8" ht="12.75" customHeight="1" x14ac:dyDescent="0.25">
      <c r="A27" s="43"/>
      <c r="B27" s="43"/>
      <c r="C27" s="43"/>
      <c r="D27" s="43"/>
      <c r="E27" s="43"/>
      <c r="F27" s="43"/>
      <c r="G27" s="43"/>
    </row>
    <row r="28" spans="1:8" ht="15" x14ac:dyDescent="0.25">
      <c r="A28" s="28"/>
      <c r="B28" s="29"/>
      <c r="C28" s="29"/>
      <c r="D28" s="29"/>
      <c r="E28" s="29"/>
      <c r="F28" s="29"/>
      <c r="G28" s="29"/>
      <c r="H28" s="29"/>
    </row>
    <row r="29" spans="1:8" ht="15" x14ac:dyDescent="0.25">
      <c r="A29" s="28"/>
      <c r="B29" s="29"/>
      <c r="C29" s="29"/>
      <c r="D29" s="29"/>
      <c r="E29" s="29" t="s">
        <v>927</v>
      </c>
      <c r="F29" s="29" t="s">
        <v>1367</v>
      </c>
      <c r="G29" s="29" t="s">
        <v>929</v>
      </c>
      <c r="H29" s="29"/>
    </row>
    <row r="30" spans="1:8" ht="15" x14ac:dyDescent="0.25">
      <c r="A30" s="29" t="s">
        <v>530</v>
      </c>
      <c r="B30" s="29" t="s">
        <v>924</v>
      </c>
      <c r="C30" s="29" t="s">
        <v>925</v>
      </c>
      <c r="D30" s="29" t="s">
        <v>926</v>
      </c>
      <c r="E30" s="29" t="s">
        <v>928</v>
      </c>
      <c r="F30" s="29" t="s">
        <v>1366</v>
      </c>
      <c r="G30" s="29" t="s">
        <v>1366</v>
      </c>
      <c r="H30" s="239"/>
    </row>
    <row r="31" spans="1:8" ht="3.75" customHeight="1" thickBot="1" x14ac:dyDescent="0.25">
      <c r="A31" s="22"/>
      <c r="B31" s="22"/>
      <c r="C31" s="22"/>
      <c r="D31" s="22"/>
      <c r="E31" s="22"/>
      <c r="F31" s="22"/>
      <c r="G31" s="22"/>
    </row>
    <row r="32" spans="1:8" ht="4.5" customHeight="1" x14ac:dyDescent="0.2"/>
    <row r="33" spans="1:9" ht="14.25" x14ac:dyDescent="0.2">
      <c r="A33" s="19" t="s">
        <v>1834</v>
      </c>
      <c r="B33" s="20">
        <v>4197</v>
      </c>
      <c r="C33" s="20">
        <v>376</v>
      </c>
      <c r="D33" s="20">
        <v>2056</v>
      </c>
      <c r="E33" s="20">
        <v>260</v>
      </c>
      <c r="F33" s="20">
        <v>402</v>
      </c>
      <c r="G33" s="20">
        <v>58</v>
      </c>
      <c r="I33" s="42"/>
    </row>
    <row r="34" spans="1:9" ht="14.25" x14ac:dyDescent="0.2">
      <c r="A34" s="19" t="s">
        <v>1879</v>
      </c>
      <c r="B34" s="20">
        <v>4448</v>
      </c>
      <c r="C34" s="20">
        <v>405</v>
      </c>
      <c r="D34" s="20">
        <v>2179</v>
      </c>
      <c r="E34" s="20">
        <v>266</v>
      </c>
      <c r="F34" s="20">
        <v>442</v>
      </c>
      <c r="G34" s="20">
        <v>58</v>
      </c>
      <c r="H34" s="239"/>
      <c r="I34" s="42"/>
    </row>
    <row r="35" spans="1:9" ht="14.25" x14ac:dyDescent="0.2">
      <c r="A35" s="19" t="s">
        <v>1949</v>
      </c>
      <c r="B35" s="20">
        <v>4602</v>
      </c>
      <c r="C35" s="20">
        <v>448</v>
      </c>
      <c r="D35" s="20">
        <v>2390</v>
      </c>
      <c r="E35" s="20">
        <v>265</v>
      </c>
      <c r="F35" s="20">
        <v>401</v>
      </c>
      <c r="G35" s="20">
        <v>69</v>
      </c>
      <c r="H35" s="239"/>
      <c r="I35" s="42"/>
    </row>
    <row r="36" spans="1:9" ht="14.25" x14ac:dyDescent="0.2">
      <c r="A36" s="19" t="s">
        <v>2238</v>
      </c>
      <c r="B36" s="20">
        <v>4912</v>
      </c>
      <c r="C36" s="20">
        <v>382</v>
      </c>
      <c r="D36" s="20">
        <v>2615</v>
      </c>
      <c r="E36" s="20">
        <v>268</v>
      </c>
      <c r="F36" s="20">
        <v>414</v>
      </c>
      <c r="G36" s="20">
        <v>83</v>
      </c>
      <c r="H36" s="239"/>
      <c r="I36" s="42"/>
    </row>
    <row r="37" spans="1:9" ht="14.25" x14ac:dyDescent="0.2">
      <c r="A37" s="19" t="s">
        <v>2239</v>
      </c>
      <c r="B37" s="20">
        <v>5081</v>
      </c>
      <c r="C37" s="20">
        <v>335</v>
      </c>
      <c r="D37" s="20">
        <v>2381</v>
      </c>
      <c r="E37" s="20">
        <v>268</v>
      </c>
      <c r="F37" s="20">
        <v>445</v>
      </c>
      <c r="G37" s="20">
        <v>93</v>
      </c>
      <c r="H37" s="20"/>
      <c r="I37" s="42"/>
    </row>
    <row r="38" spans="1:9" ht="14.25" x14ac:dyDescent="0.2">
      <c r="A38" s="19" t="s">
        <v>2312</v>
      </c>
      <c r="B38" s="20">
        <v>5384</v>
      </c>
      <c r="C38" s="20">
        <v>344</v>
      </c>
      <c r="D38" s="20">
        <v>2486</v>
      </c>
      <c r="E38" s="20">
        <v>271</v>
      </c>
      <c r="F38" s="20">
        <v>514</v>
      </c>
      <c r="G38" s="20">
        <v>101</v>
      </c>
      <c r="H38" s="20"/>
      <c r="I38" s="42"/>
    </row>
    <row r="39" spans="1:9" ht="14.25" x14ac:dyDescent="0.2">
      <c r="A39" s="19" t="s">
        <v>2447</v>
      </c>
      <c r="B39" s="20">
        <v>5244</v>
      </c>
      <c r="C39" s="20">
        <v>365</v>
      </c>
      <c r="D39" s="20">
        <v>2534</v>
      </c>
      <c r="E39" s="20">
        <v>276</v>
      </c>
      <c r="F39" s="20">
        <v>509</v>
      </c>
      <c r="G39" s="20">
        <v>110</v>
      </c>
      <c r="H39" s="20"/>
      <c r="I39" s="42"/>
    </row>
    <row r="40" spans="1:9" ht="12.75" customHeight="1" x14ac:dyDescent="0.2">
      <c r="A40" s="40"/>
      <c r="B40" s="24"/>
      <c r="C40" s="24"/>
      <c r="D40" s="24"/>
      <c r="E40" s="24"/>
      <c r="F40" s="24"/>
      <c r="G40" s="24"/>
    </row>
    <row r="41" spans="1:9" ht="14.25" x14ac:dyDescent="0.2">
      <c r="A41" s="9"/>
    </row>
    <row r="42" spans="1:9" ht="58.5" customHeight="1" x14ac:dyDescent="0.2">
      <c r="A42" s="880" t="s">
        <v>2449</v>
      </c>
      <c r="B42" s="880"/>
      <c r="C42" s="880"/>
      <c r="D42" s="880"/>
      <c r="E42" s="880"/>
      <c r="F42" s="880"/>
      <c r="G42" s="880"/>
    </row>
    <row r="43" spans="1:9" ht="14.25" x14ac:dyDescent="0.2">
      <c r="A43" s="128"/>
    </row>
    <row r="44" spans="1:9" ht="14.25" x14ac:dyDescent="0.2">
      <c r="A44" s="24" t="s">
        <v>531</v>
      </c>
    </row>
    <row r="45" spans="1:9" ht="14.25" x14ac:dyDescent="0.2">
      <c r="A45" s="128"/>
    </row>
    <row r="46" spans="1:9" ht="18" x14ac:dyDescent="0.25">
      <c r="A46" s="837" t="s">
        <v>461</v>
      </c>
      <c r="B46" s="837"/>
      <c r="C46" s="837"/>
      <c r="D46" s="837"/>
      <c r="E46" s="837"/>
      <c r="F46" s="837"/>
      <c r="G46" s="837"/>
      <c r="H46" s="25"/>
      <c r="I46" s="25"/>
    </row>
    <row r="47" spans="1:9" ht="18" x14ac:dyDescent="0.25">
      <c r="B47" s="43"/>
      <c r="D47" s="2"/>
      <c r="E47" s="2"/>
      <c r="F47" s="2"/>
      <c r="G47" s="2"/>
      <c r="H47" s="2"/>
      <c r="I47" s="2"/>
    </row>
    <row r="48" spans="1:9" ht="18" x14ac:dyDescent="0.25">
      <c r="A48" s="837" t="s">
        <v>2450</v>
      </c>
      <c r="B48" s="837"/>
      <c r="C48" s="837"/>
      <c r="D48" s="837"/>
      <c r="E48" s="837"/>
      <c r="F48" s="837"/>
      <c r="G48" s="837"/>
      <c r="H48" s="25"/>
      <c r="I48" s="25"/>
    </row>
    <row r="49" spans="1:9" ht="18" x14ac:dyDescent="0.25">
      <c r="A49" s="837" t="s">
        <v>529</v>
      </c>
      <c r="B49" s="837"/>
      <c r="C49" s="837"/>
      <c r="D49" s="837"/>
      <c r="E49" s="837"/>
      <c r="F49" s="837"/>
      <c r="G49" s="837"/>
      <c r="H49" s="25"/>
      <c r="I49" s="25"/>
    </row>
    <row r="50" spans="1:9" ht="18" x14ac:dyDescent="0.25">
      <c r="B50" s="14"/>
      <c r="C50" s="14"/>
      <c r="D50" s="14"/>
      <c r="E50" s="14"/>
      <c r="F50" s="14"/>
      <c r="G50" s="14"/>
      <c r="H50" s="14"/>
      <c r="I50" s="25"/>
    </row>
    <row r="51" spans="1:9" ht="18" x14ac:dyDescent="0.25">
      <c r="A51" s="29" t="s">
        <v>1165</v>
      </c>
      <c r="B51" s="29" t="s">
        <v>315</v>
      </c>
      <c r="C51" s="29" t="s">
        <v>315</v>
      </c>
      <c r="D51" s="908" t="s">
        <v>1891</v>
      </c>
      <c r="E51" s="908"/>
      <c r="F51" s="29" t="s">
        <v>1131</v>
      </c>
      <c r="G51" s="29" t="s">
        <v>1611</v>
      </c>
      <c r="H51" s="43"/>
    </row>
    <row r="52" spans="1:9" ht="15.75" thickBot="1" x14ac:dyDescent="0.3">
      <c r="A52" s="159" t="s">
        <v>537</v>
      </c>
      <c r="B52" s="159" t="s">
        <v>924</v>
      </c>
      <c r="C52" s="159" t="s">
        <v>925</v>
      </c>
      <c r="D52" s="159" t="s">
        <v>924</v>
      </c>
      <c r="E52" s="159" t="s">
        <v>925</v>
      </c>
      <c r="F52" s="159" t="s">
        <v>1083</v>
      </c>
      <c r="G52" s="159" t="s">
        <v>1612</v>
      </c>
    </row>
    <row r="53" spans="1:9" ht="14.25" x14ac:dyDescent="0.2">
      <c r="A53" s="19" t="s">
        <v>1834</v>
      </c>
      <c r="B53" s="20">
        <v>2272</v>
      </c>
      <c r="C53" s="20">
        <v>63</v>
      </c>
      <c r="D53" s="20">
        <v>445</v>
      </c>
      <c r="E53" s="20">
        <v>198</v>
      </c>
      <c r="F53" s="20">
        <v>5255</v>
      </c>
      <c r="G53" s="239">
        <v>383</v>
      </c>
    </row>
    <row r="54" spans="1:9" ht="14.25" x14ac:dyDescent="0.2">
      <c r="A54" s="19" t="s">
        <v>1879</v>
      </c>
      <c r="B54" s="20">
        <v>2469</v>
      </c>
      <c r="C54" s="20">
        <v>29</v>
      </c>
      <c r="D54" s="20">
        <v>518</v>
      </c>
      <c r="E54" s="20">
        <v>194</v>
      </c>
      <c r="F54" s="20">
        <v>3784</v>
      </c>
      <c r="G54" s="20">
        <v>448</v>
      </c>
    </row>
    <row r="55" spans="1:9" ht="14.25" x14ac:dyDescent="0.2">
      <c r="A55" s="19" t="s">
        <v>1949</v>
      </c>
      <c r="B55" s="20">
        <v>2520</v>
      </c>
      <c r="C55" s="20">
        <v>51</v>
      </c>
      <c r="D55" s="20">
        <v>579</v>
      </c>
      <c r="E55" s="20">
        <v>150</v>
      </c>
      <c r="F55" s="20">
        <v>4878</v>
      </c>
      <c r="G55" s="20">
        <v>803</v>
      </c>
    </row>
    <row r="56" spans="1:9" ht="14.25" x14ac:dyDescent="0.2">
      <c r="A56" s="19" t="s">
        <v>2238</v>
      </c>
      <c r="B56" s="20">
        <v>2626</v>
      </c>
      <c r="C56" s="20">
        <v>59</v>
      </c>
      <c r="D56" s="20">
        <v>504</v>
      </c>
      <c r="E56" s="20">
        <v>181</v>
      </c>
      <c r="F56" s="20">
        <v>6262</v>
      </c>
      <c r="G56" s="20">
        <v>1386</v>
      </c>
    </row>
    <row r="57" spans="1:9" ht="14.25" x14ac:dyDescent="0.2">
      <c r="A57" s="19" t="s">
        <v>2239</v>
      </c>
      <c r="B57" s="20">
        <v>2600</v>
      </c>
      <c r="C57" s="20">
        <v>48</v>
      </c>
      <c r="D57" s="20">
        <v>536</v>
      </c>
      <c r="E57" s="20">
        <v>149</v>
      </c>
      <c r="F57" s="20">
        <v>7934</v>
      </c>
      <c r="G57" s="239" t="s">
        <v>1077</v>
      </c>
    </row>
    <row r="58" spans="1:9" ht="14.25" x14ac:dyDescent="0.2">
      <c r="A58" s="19" t="s">
        <v>2312</v>
      </c>
      <c r="B58" s="20">
        <v>2638</v>
      </c>
      <c r="C58" s="20">
        <v>36</v>
      </c>
      <c r="D58" s="20">
        <v>553</v>
      </c>
      <c r="E58" s="20">
        <v>102</v>
      </c>
      <c r="F58" s="20">
        <v>8403</v>
      </c>
      <c r="G58" s="239">
        <v>459</v>
      </c>
    </row>
    <row r="60" spans="1:9" ht="27.6" customHeight="1" x14ac:dyDescent="0.2">
      <c r="A60" s="921" t="s">
        <v>1613</v>
      </c>
      <c r="B60" s="921"/>
      <c r="C60" s="921"/>
      <c r="D60" s="921"/>
      <c r="E60" s="921"/>
      <c r="F60" s="921"/>
      <c r="G60" s="921"/>
    </row>
    <row r="61" spans="1:9" ht="14.25" x14ac:dyDescent="0.2">
      <c r="A61" s="399"/>
      <c r="B61" s="845"/>
      <c r="C61" s="845"/>
      <c r="D61" s="845"/>
      <c r="E61" s="845"/>
      <c r="F61" s="845"/>
      <c r="G61" s="845"/>
      <c r="H61" s="845"/>
    </row>
    <row r="62" spans="1:9" ht="13.15" customHeight="1" x14ac:dyDescent="0.2">
      <c r="A62" s="24" t="s">
        <v>784</v>
      </c>
      <c r="C62" s="597"/>
      <c r="D62" s="597"/>
      <c r="E62" s="597"/>
      <c r="F62" s="597"/>
      <c r="G62" s="597"/>
      <c r="H62" s="597"/>
      <c r="I62" s="597"/>
    </row>
    <row r="63" spans="1:9" x14ac:dyDescent="0.2">
      <c r="C63" s="399"/>
      <c r="D63" s="399"/>
      <c r="E63" s="399"/>
      <c r="F63" s="399"/>
      <c r="G63" s="399"/>
      <c r="H63" s="399"/>
      <c r="I63" s="399"/>
    </row>
    <row r="64" spans="1:9" ht="14.25" x14ac:dyDescent="0.2">
      <c r="A64" s="24"/>
      <c r="C64" s="24"/>
      <c r="D64" s="24"/>
      <c r="E64" s="24"/>
      <c r="F64" s="24"/>
      <c r="G64" s="24"/>
      <c r="H64" s="24"/>
      <c r="I64" s="24"/>
    </row>
  </sheetData>
  <customSheetViews>
    <customSheetView guid="{F67F5823-51D5-4D47-B100-5B47C1E6BCB9}" showPageBreaks="1" fitToPage="1" printArea="1" topLeftCell="A34">
      <selection activeCell="G23" sqref="G23"/>
      <pageMargins left="0.75" right="0.75" top="1" bottom="1" header="0.5" footer="0.5"/>
      <printOptions horizontalCentered="1"/>
      <pageSetup scale="65" firstPageNumber="33" orientation="portrait" verticalDpi="300" r:id="rId1"/>
      <headerFooter alignWithMargins="0">
        <oddFooter>&amp;C&amp;P</oddFooter>
      </headerFooter>
    </customSheetView>
    <customSheetView guid="{9014CDA8-C3FC-41E6-A045-DAEFC55B82B1}" showPageBreaks="1" fitToPage="1" printArea="1" topLeftCell="A34">
      <selection activeCell="G23" sqref="G23"/>
      <pageMargins left="0.75" right="0.75" top="1" bottom="1" header="0.5" footer="0.5"/>
      <printOptions horizontalCentered="1"/>
      <pageSetup scale="66" firstPageNumber="33" orientation="portrait" verticalDpi="300" r:id="rId2"/>
      <headerFooter alignWithMargins="0">
        <oddFooter>&amp;C&amp;P</oddFooter>
      </headerFooter>
    </customSheetView>
  </customSheetViews>
  <mergeCells count="15">
    <mergeCell ref="B61:H61"/>
    <mergeCell ref="A46:G46"/>
    <mergeCell ref="A48:G48"/>
    <mergeCell ref="A49:G49"/>
    <mergeCell ref="D51:E51"/>
    <mergeCell ref="A60:G60"/>
    <mergeCell ref="A2:G2"/>
    <mergeCell ref="A42:G42"/>
    <mergeCell ref="A26:G26"/>
    <mergeCell ref="B19:F19"/>
    <mergeCell ref="A4:G4"/>
    <mergeCell ref="A5:G5"/>
    <mergeCell ref="A23:G23"/>
    <mergeCell ref="A25:G25"/>
    <mergeCell ref="A21:G21"/>
  </mergeCells>
  <phoneticPr fontId="0" type="noConversion"/>
  <printOptions horizontalCentered="1"/>
  <pageMargins left="0.74803149606299202" right="0.74803149606299202" top="0.98425196850393704" bottom="0.98425196850393704" header="0.511811023622047" footer="0.511811023622047"/>
  <pageSetup scale="74" firstPageNumber="29" orientation="portrait" useFirstPageNumber="1" r:id="rId3"/>
  <headerFooter differentFirst="1" alignWithMargins="0"/>
  <legacyDrawingHF r:id="rId4"/>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1">
    <tabColor indexed="35"/>
    <pageSetUpPr fitToPage="1"/>
  </sheetPr>
  <dimension ref="A1:W52"/>
  <sheetViews>
    <sheetView zoomScaleNormal="100" workbookViewId="0">
      <selection sqref="A1:I1"/>
    </sheetView>
  </sheetViews>
  <sheetFormatPr defaultRowHeight="12.75" x14ac:dyDescent="0.2"/>
  <cols>
    <col min="1" max="1" width="11.42578125" customWidth="1"/>
    <col min="2" max="6" width="10.7109375" customWidth="1"/>
    <col min="7" max="7" width="12.140625" bestFit="1" customWidth="1"/>
    <col min="8" max="8" width="10.85546875" customWidth="1"/>
    <col min="9" max="9" width="11.7109375" customWidth="1"/>
  </cols>
  <sheetData>
    <row r="1" spans="1:9" ht="16.5" customHeight="1" x14ac:dyDescent="0.25">
      <c r="A1" s="837" t="s">
        <v>2096</v>
      </c>
      <c r="B1" s="837"/>
      <c r="C1" s="837"/>
      <c r="D1" s="837"/>
      <c r="E1" s="837"/>
      <c r="F1" s="837"/>
      <c r="G1" s="837"/>
      <c r="H1" s="837"/>
      <c r="I1" s="837"/>
    </row>
    <row r="2" spans="1:9" ht="12.75" customHeight="1" x14ac:dyDescent="0.25">
      <c r="A2" s="25"/>
      <c r="B2" s="25"/>
      <c r="C2" s="25"/>
    </row>
    <row r="3" spans="1:9" ht="18" x14ac:dyDescent="0.25">
      <c r="A3" s="837" t="s">
        <v>2451</v>
      </c>
      <c r="B3" s="837"/>
      <c r="C3" s="837"/>
      <c r="D3" s="837"/>
      <c r="E3" s="837"/>
      <c r="F3" s="837"/>
      <c r="G3" s="837"/>
      <c r="H3" s="837"/>
      <c r="I3" s="837"/>
    </row>
    <row r="4" spans="1:9" ht="18" x14ac:dyDescent="0.25">
      <c r="A4" s="837" t="s">
        <v>381</v>
      </c>
      <c r="B4" s="837"/>
      <c r="C4" s="837"/>
      <c r="D4" s="837"/>
      <c r="E4" s="837"/>
      <c r="F4" s="837"/>
      <c r="G4" s="837"/>
      <c r="H4" s="837"/>
      <c r="I4" s="837"/>
    </row>
    <row r="5" spans="1:9" ht="18" x14ac:dyDescent="0.25">
      <c r="A5" s="14"/>
      <c r="B5" s="14"/>
      <c r="C5" s="14"/>
    </row>
    <row r="6" spans="1:9" ht="15.75" x14ac:dyDescent="0.25">
      <c r="A6" s="26"/>
      <c r="E6" s="15" t="s">
        <v>1950</v>
      </c>
      <c r="F6" s="15" t="s">
        <v>2241</v>
      </c>
      <c r="G6" s="15" t="s">
        <v>2242</v>
      </c>
      <c r="H6" s="15" t="s">
        <v>2327</v>
      </c>
      <c r="I6" s="15" t="s">
        <v>2452</v>
      </c>
    </row>
    <row r="7" spans="1:9" ht="13.5" thickBot="1" x14ac:dyDescent="0.25">
      <c r="A7" s="22"/>
      <c r="B7" s="22"/>
      <c r="C7" s="22"/>
      <c r="D7" s="22"/>
      <c r="E7" s="22"/>
      <c r="F7" s="22"/>
      <c r="G7" s="22"/>
      <c r="H7" s="22"/>
      <c r="I7" s="22"/>
    </row>
    <row r="8" spans="1:9" x14ac:dyDescent="0.2">
      <c r="B8" s="441"/>
      <c r="C8" s="441"/>
      <c r="D8" s="441"/>
    </row>
    <row r="9" spans="1:9" ht="15" x14ac:dyDescent="0.25">
      <c r="A9" s="28" t="s">
        <v>1893</v>
      </c>
      <c r="E9" s="360">
        <v>41169</v>
      </c>
      <c r="F9" s="360">
        <v>40406</v>
      </c>
      <c r="G9" s="360">
        <v>32155</v>
      </c>
      <c r="H9" s="360">
        <v>34626</v>
      </c>
      <c r="I9" s="360">
        <v>41785</v>
      </c>
    </row>
    <row r="10" spans="1:9" ht="14.25" x14ac:dyDescent="0.2">
      <c r="A10" s="24" t="s">
        <v>151</v>
      </c>
      <c r="E10" s="31">
        <v>36679</v>
      </c>
      <c r="F10" s="31">
        <v>35926</v>
      </c>
      <c r="G10" s="31">
        <v>29176</v>
      </c>
      <c r="H10" s="31">
        <v>31374</v>
      </c>
      <c r="I10" s="31">
        <v>37582</v>
      </c>
    </row>
    <row r="11" spans="1:9" ht="14.25" x14ac:dyDescent="0.2">
      <c r="A11" s="24" t="s">
        <v>152</v>
      </c>
      <c r="E11" s="31">
        <v>4490</v>
      </c>
      <c r="F11" s="31">
        <v>4480</v>
      </c>
      <c r="G11" s="31">
        <v>2979</v>
      </c>
      <c r="H11" s="31">
        <v>3252</v>
      </c>
      <c r="I11" s="31">
        <v>4203</v>
      </c>
    </row>
    <row r="12" spans="1:9" ht="14.25" x14ac:dyDescent="0.2">
      <c r="A12" s="24"/>
      <c r="E12" s="31"/>
      <c r="F12" s="31"/>
      <c r="G12" s="31"/>
      <c r="H12" s="31"/>
      <c r="I12" s="31"/>
    </row>
    <row r="13" spans="1:9" ht="15" x14ac:dyDescent="0.25">
      <c r="A13" s="28" t="s">
        <v>1894</v>
      </c>
      <c r="E13" s="360">
        <v>930</v>
      </c>
      <c r="F13" s="360">
        <v>689</v>
      </c>
      <c r="G13" s="360">
        <v>1291</v>
      </c>
      <c r="H13" s="360">
        <v>841</v>
      </c>
      <c r="I13" s="360">
        <v>1124</v>
      </c>
    </row>
    <row r="14" spans="1:9" ht="14.25" x14ac:dyDescent="0.2">
      <c r="A14" s="24" t="s">
        <v>153</v>
      </c>
      <c r="E14" s="31">
        <v>930</v>
      </c>
      <c r="F14" s="31">
        <v>501</v>
      </c>
      <c r="G14" s="31">
        <v>252</v>
      </c>
      <c r="H14" s="31">
        <v>47</v>
      </c>
      <c r="I14" s="31">
        <v>1124</v>
      </c>
    </row>
    <row r="15" spans="1:9" ht="14.25" x14ac:dyDescent="0.2">
      <c r="A15" s="24" t="s">
        <v>2240</v>
      </c>
      <c r="E15" s="41" t="s">
        <v>1077</v>
      </c>
      <c r="F15" s="41">
        <v>188</v>
      </c>
      <c r="G15" s="31">
        <v>1039</v>
      </c>
      <c r="H15" s="31">
        <v>794</v>
      </c>
      <c r="I15" s="31">
        <v>0</v>
      </c>
    </row>
    <row r="16" spans="1:9" x14ac:dyDescent="0.2">
      <c r="A16" s="45"/>
      <c r="C16" s="169"/>
      <c r="D16" s="169"/>
    </row>
    <row r="17" spans="1:23" ht="14.25" x14ac:dyDescent="0.2">
      <c r="A17" s="24" t="s">
        <v>1578</v>
      </c>
      <c r="C17" s="31"/>
      <c r="D17" s="31"/>
    </row>
    <row r="19" spans="1:23" ht="18" x14ac:dyDescent="0.25">
      <c r="A19" s="837" t="s">
        <v>2097</v>
      </c>
      <c r="B19" s="837"/>
      <c r="C19" s="837"/>
      <c r="D19" s="837"/>
      <c r="E19" s="837"/>
      <c r="F19" s="837"/>
      <c r="G19" s="837"/>
      <c r="H19" s="837"/>
      <c r="I19" s="837"/>
    </row>
    <row r="20" spans="1:23" ht="18" x14ac:dyDescent="0.25">
      <c r="A20" s="837" t="s">
        <v>2628</v>
      </c>
      <c r="B20" s="837"/>
      <c r="C20" s="837"/>
      <c r="D20" s="837"/>
      <c r="E20" s="837"/>
      <c r="F20" s="837"/>
      <c r="G20" s="837"/>
      <c r="H20" s="837"/>
      <c r="I20" s="837"/>
    </row>
    <row r="21" spans="1:23" ht="18" x14ac:dyDescent="0.25">
      <c r="A21" s="837" t="s">
        <v>381</v>
      </c>
      <c r="B21" s="837"/>
      <c r="C21" s="837"/>
      <c r="D21" s="837"/>
      <c r="E21" s="837"/>
      <c r="F21" s="837"/>
      <c r="G21" s="837"/>
      <c r="H21" s="837"/>
      <c r="I21" s="837"/>
    </row>
    <row r="23" spans="1:23" ht="15.75" x14ac:dyDescent="0.25">
      <c r="E23" s="15" t="s">
        <v>2629</v>
      </c>
      <c r="F23" s="15" t="s">
        <v>1950</v>
      </c>
      <c r="G23" s="15" t="s">
        <v>2241</v>
      </c>
      <c r="H23" s="15" t="s">
        <v>2242</v>
      </c>
      <c r="I23" s="15" t="s">
        <v>2327</v>
      </c>
    </row>
    <row r="24" spans="1:23" ht="13.5" thickBot="1" x14ac:dyDescent="0.25">
      <c r="A24" s="22"/>
      <c r="B24" s="22"/>
      <c r="C24" s="22"/>
      <c r="D24" s="22"/>
      <c r="E24" s="22"/>
      <c r="F24" s="22"/>
      <c r="G24" s="22"/>
      <c r="H24" s="22"/>
      <c r="I24" s="22"/>
      <c r="O24" s="696"/>
      <c r="P24" s="42"/>
      <c r="Q24" s="42"/>
      <c r="R24" s="42"/>
      <c r="S24" s="42"/>
      <c r="T24" s="42"/>
      <c r="U24" s="42"/>
      <c r="V24" s="42"/>
      <c r="W24" s="42"/>
    </row>
    <row r="25" spans="1:23" ht="15.75" x14ac:dyDescent="0.25">
      <c r="A25" s="26" t="s">
        <v>1902</v>
      </c>
      <c r="B25" s="441"/>
      <c r="C25" s="441"/>
      <c r="D25" s="441"/>
      <c r="E25" s="441"/>
      <c r="O25" s="42"/>
      <c r="P25" s="42"/>
      <c r="Q25" s="42"/>
      <c r="R25" s="42"/>
      <c r="S25" s="42"/>
      <c r="T25" s="42"/>
      <c r="U25" s="42"/>
      <c r="V25" s="42"/>
      <c r="W25" s="42"/>
    </row>
    <row r="26" spans="1:23" x14ac:dyDescent="0.2">
      <c r="A26" s="138"/>
      <c r="O26" s="42"/>
      <c r="P26" s="42"/>
      <c r="Q26" s="42"/>
      <c r="R26" s="42"/>
      <c r="S26" s="42"/>
      <c r="T26" s="42"/>
      <c r="U26" s="42"/>
      <c r="V26" s="42"/>
      <c r="W26" s="42"/>
    </row>
    <row r="27" spans="1:23" ht="15" x14ac:dyDescent="0.25">
      <c r="A27" s="28" t="s">
        <v>1892</v>
      </c>
      <c r="E27" s="44">
        <v>3884</v>
      </c>
      <c r="F27" s="44">
        <v>3950</v>
      </c>
      <c r="G27" s="44">
        <v>3282</v>
      </c>
      <c r="H27" s="44">
        <v>2936</v>
      </c>
      <c r="I27" s="44">
        <v>2868</v>
      </c>
      <c r="O27" s="42"/>
      <c r="P27" s="42"/>
      <c r="Q27" s="42"/>
      <c r="R27" s="42"/>
      <c r="S27" s="42"/>
      <c r="T27" s="42"/>
      <c r="U27" s="42"/>
      <c r="V27" s="42"/>
      <c r="W27" s="42"/>
    </row>
    <row r="28" spans="1:23" ht="15" x14ac:dyDescent="0.25">
      <c r="A28" s="28" t="s">
        <v>1895</v>
      </c>
      <c r="E28" s="44">
        <v>3622</v>
      </c>
      <c r="F28" s="44">
        <v>3728</v>
      </c>
      <c r="G28" s="44">
        <v>3040</v>
      </c>
      <c r="H28" s="44">
        <v>2733</v>
      </c>
      <c r="I28" s="44">
        <v>2688</v>
      </c>
      <c r="O28" s="42"/>
      <c r="P28" s="42"/>
      <c r="Q28" s="42"/>
      <c r="R28" s="42"/>
      <c r="S28" s="42"/>
      <c r="T28" s="42"/>
      <c r="U28" s="42"/>
      <c r="V28" s="42"/>
      <c r="W28" s="42"/>
    </row>
    <row r="29" spans="1:23" ht="14.25" x14ac:dyDescent="0.2">
      <c r="A29" s="24" t="s">
        <v>1896</v>
      </c>
      <c r="E29" s="31">
        <v>2974</v>
      </c>
      <c r="F29" s="31">
        <v>2973</v>
      </c>
      <c r="G29" s="31">
        <v>2375</v>
      </c>
      <c r="H29" s="31">
        <v>2151</v>
      </c>
      <c r="I29" s="31">
        <v>2028</v>
      </c>
    </row>
    <row r="30" spans="1:23" ht="14.25" x14ac:dyDescent="0.2">
      <c r="A30" s="24" t="s">
        <v>1897</v>
      </c>
      <c r="E30" s="31">
        <v>845</v>
      </c>
      <c r="F30" s="31">
        <v>775</v>
      </c>
      <c r="G30" s="31">
        <v>635</v>
      </c>
      <c r="H30" s="31">
        <v>611</v>
      </c>
      <c r="I30" s="31">
        <v>619</v>
      </c>
    </row>
    <row r="31" spans="1:23" ht="14.25" x14ac:dyDescent="0.2">
      <c r="A31" s="24" t="s">
        <v>1898</v>
      </c>
      <c r="E31" s="31">
        <v>984</v>
      </c>
      <c r="F31" s="31">
        <v>899</v>
      </c>
      <c r="G31" s="31">
        <v>669</v>
      </c>
      <c r="H31" s="31">
        <v>664</v>
      </c>
      <c r="I31" s="31">
        <v>476</v>
      </c>
    </row>
    <row r="32" spans="1:23" ht="14.25" x14ac:dyDescent="0.2">
      <c r="A32" s="24" t="s">
        <v>1899</v>
      </c>
      <c r="E32" s="31">
        <v>1001</v>
      </c>
      <c r="F32" s="31">
        <v>1155</v>
      </c>
      <c r="G32" s="31">
        <v>913</v>
      </c>
      <c r="H32" s="31">
        <v>698</v>
      </c>
      <c r="I32" s="31">
        <v>776</v>
      </c>
    </row>
    <row r="33" spans="1:22" ht="14.25" x14ac:dyDescent="0.2">
      <c r="A33" s="24" t="s">
        <v>1900</v>
      </c>
      <c r="E33" s="31">
        <v>144</v>
      </c>
      <c r="F33" s="31">
        <v>144</v>
      </c>
      <c r="G33" s="31">
        <v>158</v>
      </c>
      <c r="H33" s="31">
        <v>178</v>
      </c>
      <c r="I33" s="31">
        <v>157</v>
      </c>
    </row>
    <row r="34" spans="1:22" ht="14.25" x14ac:dyDescent="0.2">
      <c r="A34" s="24" t="s">
        <v>1901</v>
      </c>
      <c r="E34" s="31">
        <v>648</v>
      </c>
      <c r="F34" s="31">
        <v>755</v>
      </c>
      <c r="G34" s="31">
        <v>665</v>
      </c>
      <c r="H34" s="31">
        <v>582</v>
      </c>
      <c r="I34" s="31">
        <v>660</v>
      </c>
    </row>
    <row r="35" spans="1:22" ht="15" x14ac:dyDescent="0.25">
      <c r="A35" s="28" t="s">
        <v>1903</v>
      </c>
      <c r="E35" s="44">
        <v>262</v>
      </c>
      <c r="F35" s="44">
        <v>222</v>
      </c>
      <c r="G35" s="44">
        <v>242</v>
      </c>
      <c r="H35" s="44">
        <v>203</v>
      </c>
      <c r="I35" s="44">
        <v>180</v>
      </c>
    </row>
    <row r="37" spans="1:22" ht="15.75" x14ac:dyDescent="0.25">
      <c r="A37" s="26" t="s">
        <v>1904</v>
      </c>
    </row>
    <row r="38" spans="1:22" x14ac:dyDescent="0.2">
      <c r="A38" s="138"/>
    </row>
    <row r="39" spans="1:22" ht="15" x14ac:dyDescent="0.25">
      <c r="A39" s="28" t="s">
        <v>1892</v>
      </c>
      <c r="E39" s="44">
        <v>194</v>
      </c>
      <c r="F39" s="44">
        <v>237</v>
      </c>
      <c r="G39" s="44">
        <v>122</v>
      </c>
      <c r="H39" s="44">
        <v>87</v>
      </c>
      <c r="I39" s="44">
        <v>76</v>
      </c>
      <c r="M39" s="42"/>
      <c r="N39" s="42"/>
      <c r="O39" s="42"/>
      <c r="P39" s="42"/>
      <c r="Q39" s="42"/>
      <c r="R39" s="42"/>
      <c r="S39" s="42"/>
      <c r="T39" s="42"/>
      <c r="U39" s="42"/>
      <c r="V39" s="42"/>
    </row>
    <row r="40" spans="1:22" ht="15" x14ac:dyDescent="0.25">
      <c r="A40" s="28" t="s">
        <v>1895</v>
      </c>
      <c r="E40" s="44">
        <v>163</v>
      </c>
      <c r="F40" s="44">
        <v>183</v>
      </c>
      <c r="G40" s="44">
        <v>104</v>
      </c>
      <c r="H40" s="44">
        <v>74</v>
      </c>
      <c r="I40" s="44">
        <v>70</v>
      </c>
      <c r="M40" s="42"/>
      <c r="N40" s="42"/>
      <c r="O40" s="42"/>
      <c r="P40" s="42"/>
      <c r="Q40" s="42"/>
      <c r="R40" s="42"/>
      <c r="S40" s="42"/>
      <c r="T40" s="42"/>
      <c r="U40" s="42"/>
    </row>
    <row r="41" spans="1:22" ht="14.25" x14ac:dyDescent="0.2">
      <c r="A41" s="24" t="s">
        <v>1896</v>
      </c>
      <c r="E41" s="31">
        <v>159</v>
      </c>
      <c r="F41" s="31">
        <v>177</v>
      </c>
      <c r="G41" s="31">
        <v>94</v>
      </c>
      <c r="H41" s="31">
        <v>67</v>
      </c>
      <c r="I41" s="31">
        <v>63</v>
      </c>
      <c r="M41" s="42"/>
      <c r="N41" s="42"/>
      <c r="O41" s="42"/>
      <c r="P41" s="42"/>
      <c r="Q41" s="42"/>
      <c r="R41" s="42"/>
      <c r="S41" s="42"/>
      <c r="T41" s="42"/>
      <c r="U41" s="42"/>
    </row>
    <row r="42" spans="1:22" ht="14.25" x14ac:dyDescent="0.2">
      <c r="A42" s="24" t="s">
        <v>1897</v>
      </c>
      <c r="E42" s="31">
        <v>103</v>
      </c>
      <c r="F42" s="31">
        <v>62</v>
      </c>
      <c r="G42" s="31">
        <v>57</v>
      </c>
      <c r="H42" s="31">
        <v>33</v>
      </c>
      <c r="I42" s="31">
        <v>36</v>
      </c>
      <c r="M42" s="42"/>
      <c r="N42" s="42"/>
      <c r="O42" s="42"/>
      <c r="P42" s="42"/>
      <c r="Q42" s="42"/>
      <c r="R42" s="42"/>
      <c r="S42" s="42"/>
      <c r="T42" s="42"/>
      <c r="U42" s="42"/>
    </row>
    <row r="43" spans="1:22" ht="14.25" x14ac:dyDescent="0.2">
      <c r="A43" s="24" t="s">
        <v>1898</v>
      </c>
      <c r="E43" s="31">
        <v>35</v>
      </c>
      <c r="F43" s="31">
        <v>55</v>
      </c>
      <c r="G43" s="31">
        <v>25</v>
      </c>
      <c r="H43" s="31">
        <v>21</v>
      </c>
      <c r="I43" s="31">
        <v>17</v>
      </c>
      <c r="M43" s="42"/>
      <c r="N43" s="42"/>
      <c r="O43" s="42"/>
      <c r="P43" s="42"/>
      <c r="Q43" s="42"/>
      <c r="R43" s="42"/>
      <c r="S43" s="42"/>
      <c r="T43" s="42"/>
      <c r="U43" s="42"/>
    </row>
    <row r="44" spans="1:22" ht="14.25" x14ac:dyDescent="0.2">
      <c r="A44" s="24" t="s">
        <v>1899</v>
      </c>
      <c r="E44" s="31">
        <v>16</v>
      </c>
      <c r="F44" s="31">
        <v>46</v>
      </c>
      <c r="G44" s="31">
        <v>9</v>
      </c>
      <c r="H44" s="31">
        <v>11</v>
      </c>
      <c r="I44" s="31">
        <v>8</v>
      </c>
      <c r="M44" s="42"/>
      <c r="N44" s="42"/>
      <c r="O44" s="42"/>
      <c r="P44" s="42"/>
      <c r="Q44" s="42"/>
      <c r="R44" s="42"/>
      <c r="S44" s="42"/>
      <c r="T44" s="42"/>
      <c r="U44" s="42"/>
    </row>
    <row r="45" spans="1:22" ht="14.25" x14ac:dyDescent="0.2">
      <c r="A45" s="24" t="s">
        <v>1900</v>
      </c>
      <c r="E45" s="31">
        <v>5</v>
      </c>
      <c r="F45" s="31">
        <v>14</v>
      </c>
      <c r="G45" s="31">
        <v>3</v>
      </c>
      <c r="H45" s="31">
        <v>2</v>
      </c>
      <c r="I45" s="31">
        <v>2</v>
      </c>
    </row>
    <row r="46" spans="1:22" ht="14.25" x14ac:dyDescent="0.2">
      <c r="A46" s="24" t="s">
        <v>1901</v>
      </c>
      <c r="E46" s="31">
        <v>4</v>
      </c>
      <c r="F46" s="31">
        <v>6</v>
      </c>
      <c r="G46" s="31">
        <v>10</v>
      </c>
      <c r="H46" s="31">
        <v>7</v>
      </c>
      <c r="I46" s="31">
        <v>7</v>
      </c>
    </row>
    <row r="47" spans="1:22" ht="15" x14ac:dyDescent="0.25">
      <c r="A47" s="28" t="s">
        <v>1903</v>
      </c>
      <c r="E47" s="44">
        <v>31</v>
      </c>
      <c r="F47" s="44">
        <v>54</v>
      </c>
      <c r="G47" s="44">
        <v>18</v>
      </c>
      <c r="H47" s="44">
        <v>13</v>
      </c>
      <c r="I47" s="44">
        <v>6</v>
      </c>
    </row>
    <row r="50" spans="1:9" ht="14.25" x14ac:dyDescent="0.2">
      <c r="A50" s="24" t="s">
        <v>1746</v>
      </c>
    </row>
    <row r="51" spans="1:9" ht="14.25" x14ac:dyDescent="0.2">
      <c r="A51" s="838" t="s">
        <v>1905</v>
      </c>
      <c r="B51" s="838"/>
      <c r="C51" s="838"/>
      <c r="D51" s="838"/>
      <c r="E51" s="838"/>
      <c r="F51" s="838"/>
      <c r="G51" s="838"/>
      <c r="H51" s="838"/>
      <c r="I51" s="838"/>
    </row>
    <row r="52" spans="1:9" ht="14.25" x14ac:dyDescent="0.2">
      <c r="A52" s="838" t="s">
        <v>1906</v>
      </c>
      <c r="B52" s="838"/>
      <c r="C52" s="838"/>
      <c r="D52" s="838"/>
      <c r="E52" s="838"/>
      <c r="F52" s="838"/>
      <c r="G52" s="838"/>
      <c r="H52" s="838"/>
      <c r="I52" s="838"/>
    </row>
  </sheetData>
  <customSheetViews>
    <customSheetView guid="{F67F5823-51D5-4D47-B100-5B47C1E6BCB9}" showPageBreaks="1" fitToPage="1" printArea="1" hiddenRows="1" topLeftCell="A32">
      <selection activeCell="A57" sqref="A57"/>
      <pageMargins left="0.75" right="0.75" top="1" bottom="1" header="0.5" footer="0.5"/>
      <printOptions horizontalCentered="1"/>
      <pageSetup scale="72" firstPageNumber="33" orientation="portrait" verticalDpi="300" r:id="rId1"/>
      <headerFooter alignWithMargins="0">
        <oddFooter>&amp;C&amp;P</oddFooter>
      </headerFooter>
    </customSheetView>
    <customSheetView guid="{9014CDA8-C3FC-41E6-A045-DAEFC55B82B1}" showPageBreaks="1" fitToPage="1" printArea="1" hiddenRows="1" topLeftCell="A32">
      <selection activeCell="A57" sqref="A57"/>
      <pageMargins left="0.75" right="0.75" top="1" bottom="1" header="0.5" footer="0.5"/>
      <printOptions horizontalCentered="1"/>
      <pageSetup scale="72" firstPageNumber="33" orientation="portrait" verticalDpi="300" r:id="rId2"/>
      <headerFooter alignWithMargins="0">
        <oddFooter>&amp;C&amp;P</oddFooter>
      </headerFooter>
    </customSheetView>
  </customSheetViews>
  <mergeCells count="8">
    <mergeCell ref="A51:I51"/>
    <mergeCell ref="A52:I52"/>
    <mergeCell ref="A1:I1"/>
    <mergeCell ref="A3:I3"/>
    <mergeCell ref="A4:I4"/>
    <mergeCell ref="A19:I19"/>
    <mergeCell ref="A20:I20"/>
    <mergeCell ref="A21:I21"/>
  </mergeCells>
  <phoneticPr fontId="0" type="noConversion"/>
  <hyperlinks>
    <hyperlink ref="A51:I51" r:id="rId3" display="Statistics Canada. Table 35-10-0027-01 Adult criminal courts, number of cases and charges by type of decision" xr:uid="{00000000-0004-0000-4A00-000000000000}"/>
    <hyperlink ref="A52:I52" r:id="rId4" display="Statistics Canada. Table 35-10-0038-01 Youth courts, number of cases and charges by type of decision" xr:uid="{00000000-0004-0000-4A00-000001000000}"/>
  </hyperlinks>
  <printOptions horizontalCentered="1"/>
  <pageMargins left="0.74803149606299202" right="0.74803149606299202" top="0.98425196850393704" bottom="0.98425196850393704" header="0.511811023622047" footer="0.511811023622047"/>
  <pageSetup scale="90" firstPageNumber="29" orientation="portrait" useFirstPageNumber="1" r:id="rId5"/>
  <headerFooter differentFirst="1" alignWithMargins="0"/>
  <legacyDrawingHF r:id="rId6"/>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indexed="15"/>
    <pageSetUpPr fitToPage="1"/>
  </sheetPr>
  <dimension ref="A1:U67"/>
  <sheetViews>
    <sheetView zoomScaleNormal="100" workbookViewId="0">
      <selection sqref="A1:G1"/>
    </sheetView>
  </sheetViews>
  <sheetFormatPr defaultRowHeight="12.75" x14ac:dyDescent="0.2"/>
  <cols>
    <col min="1" max="1" width="42.28515625" customWidth="1"/>
    <col min="2" max="7" width="12.7109375" customWidth="1"/>
  </cols>
  <sheetData>
    <row r="1" spans="1:21" ht="18" x14ac:dyDescent="0.25">
      <c r="A1" s="837" t="s">
        <v>1244</v>
      </c>
      <c r="B1" s="837"/>
      <c r="C1" s="837"/>
      <c r="D1" s="837"/>
      <c r="E1" s="837"/>
      <c r="F1" s="837"/>
      <c r="G1" s="837"/>
    </row>
    <row r="2" spans="1:21" ht="18" x14ac:dyDescent="0.25">
      <c r="A2" s="25"/>
      <c r="B2" s="25"/>
      <c r="C2" s="25"/>
      <c r="D2" s="25"/>
    </row>
    <row r="3" spans="1:21" ht="18" x14ac:dyDescent="0.25">
      <c r="A3" s="837" t="s">
        <v>2630</v>
      </c>
      <c r="B3" s="837"/>
      <c r="C3" s="837"/>
      <c r="D3" s="837"/>
      <c r="E3" s="837"/>
      <c r="F3" s="837"/>
      <c r="G3" s="837"/>
    </row>
    <row r="4" spans="1:21" ht="18" x14ac:dyDescent="0.25">
      <c r="A4" s="837" t="s">
        <v>381</v>
      </c>
      <c r="B4" s="837"/>
      <c r="C4" s="837"/>
      <c r="D4" s="837"/>
      <c r="E4" s="837"/>
      <c r="F4" s="837"/>
      <c r="G4" s="837"/>
    </row>
    <row r="5" spans="1:21" ht="18" x14ac:dyDescent="0.25">
      <c r="A5" s="14"/>
      <c r="B5" s="14"/>
      <c r="C5" s="14"/>
      <c r="D5" s="14"/>
      <c r="E5" s="14"/>
      <c r="F5" s="14"/>
      <c r="G5" s="14"/>
    </row>
    <row r="6" spans="1:21" ht="18" x14ac:dyDescent="0.25">
      <c r="A6" s="837" t="s">
        <v>139</v>
      </c>
      <c r="B6" s="837"/>
      <c r="C6" s="837"/>
      <c r="D6" s="837"/>
      <c r="E6" s="837"/>
      <c r="F6" s="837"/>
      <c r="G6" s="837"/>
    </row>
    <row r="7" spans="1:21" ht="18" x14ac:dyDescent="0.25">
      <c r="A7" s="14"/>
      <c r="B7" s="14"/>
      <c r="C7" s="14"/>
      <c r="D7" s="14"/>
      <c r="E7" s="14"/>
      <c r="F7" s="14"/>
      <c r="G7" s="14"/>
    </row>
    <row r="8" spans="1:21" ht="15.75" x14ac:dyDescent="0.25">
      <c r="A8" s="26" t="s">
        <v>574</v>
      </c>
      <c r="B8" s="32" t="s">
        <v>1855</v>
      </c>
      <c r="C8" s="32" t="s">
        <v>2523</v>
      </c>
      <c r="D8" s="32" t="s">
        <v>2524</v>
      </c>
      <c r="E8" s="464" t="s">
        <v>2525</v>
      </c>
      <c r="F8" s="464" t="s">
        <v>2526</v>
      </c>
      <c r="G8" s="464" t="s">
        <v>2527</v>
      </c>
    </row>
    <row r="9" spans="1:21" ht="4.5" customHeight="1" thickBot="1" x14ac:dyDescent="0.25">
      <c r="A9" s="22"/>
      <c r="B9" s="22"/>
      <c r="C9" s="22"/>
      <c r="D9" s="22"/>
      <c r="E9" s="22"/>
      <c r="F9" s="22"/>
      <c r="G9" s="22"/>
    </row>
    <row r="10" spans="1:21" ht="3.75" customHeight="1" x14ac:dyDescent="0.2"/>
    <row r="11" spans="1:21" ht="15" x14ac:dyDescent="0.25">
      <c r="A11" s="28" t="s">
        <v>115</v>
      </c>
      <c r="B11" s="360">
        <v>1555</v>
      </c>
      <c r="C11" s="360">
        <v>2005</v>
      </c>
      <c r="D11" s="360">
        <v>2029</v>
      </c>
      <c r="E11" s="360">
        <v>2048</v>
      </c>
      <c r="F11" s="360">
        <v>2311</v>
      </c>
      <c r="G11" s="360">
        <v>2790</v>
      </c>
    </row>
    <row r="12" spans="1:21" ht="14.25" x14ac:dyDescent="0.2">
      <c r="A12" s="24" t="s">
        <v>116</v>
      </c>
      <c r="B12" s="31">
        <v>0</v>
      </c>
      <c r="C12" s="31">
        <v>2</v>
      </c>
      <c r="D12" s="31">
        <v>1</v>
      </c>
      <c r="E12" s="31">
        <v>1</v>
      </c>
      <c r="F12" s="31">
        <v>0</v>
      </c>
      <c r="G12" s="31">
        <v>1</v>
      </c>
    </row>
    <row r="13" spans="1:21" ht="14.25" x14ac:dyDescent="0.2">
      <c r="A13" s="24" t="s">
        <v>1224</v>
      </c>
      <c r="B13" s="31">
        <v>0</v>
      </c>
      <c r="C13" s="31">
        <v>1</v>
      </c>
      <c r="D13" s="31">
        <v>0</v>
      </c>
      <c r="E13" s="31">
        <v>1</v>
      </c>
      <c r="F13" s="31">
        <v>3</v>
      </c>
      <c r="G13" s="31">
        <v>0</v>
      </c>
      <c r="K13" s="42"/>
      <c r="L13" s="42"/>
      <c r="M13" s="42"/>
      <c r="N13" s="42"/>
      <c r="O13" s="42"/>
      <c r="P13" s="42"/>
      <c r="Q13" s="42"/>
      <c r="R13" s="42"/>
      <c r="S13" s="42"/>
      <c r="T13" s="42"/>
      <c r="U13" s="42"/>
    </row>
    <row r="14" spans="1:21" ht="14.25" x14ac:dyDescent="0.2">
      <c r="A14" s="24" t="s">
        <v>117</v>
      </c>
      <c r="B14" s="31">
        <v>1</v>
      </c>
      <c r="C14" s="31">
        <v>0</v>
      </c>
      <c r="D14" s="31">
        <v>0</v>
      </c>
      <c r="E14" s="31">
        <v>1</v>
      </c>
      <c r="F14" s="31">
        <v>1</v>
      </c>
      <c r="G14" s="31">
        <v>4</v>
      </c>
      <c r="K14" s="42"/>
      <c r="L14" s="42"/>
      <c r="M14" s="42"/>
      <c r="N14" s="42"/>
      <c r="O14" s="42"/>
      <c r="P14" s="42"/>
      <c r="Q14" s="42"/>
      <c r="R14" s="42"/>
      <c r="S14" s="42"/>
      <c r="T14" s="42"/>
      <c r="U14" s="42"/>
    </row>
    <row r="15" spans="1:21" ht="14.25" x14ac:dyDescent="0.2">
      <c r="A15" s="24" t="s">
        <v>2095</v>
      </c>
      <c r="B15" s="31">
        <v>107</v>
      </c>
      <c r="C15" s="31">
        <v>132</v>
      </c>
      <c r="D15" s="31">
        <v>121</v>
      </c>
      <c r="E15" s="31">
        <v>151</v>
      </c>
      <c r="F15" s="31">
        <v>189</v>
      </c>
      <c r="G15" s="31">
        <v>143</v>
      </c>
      <c r="K15" s="42"/>
      <c r="L15" s="42"/>
      <c r="M15" s="42"/>
      <c r="N15" s="42"/>
      <c r="O15" s="42"/>
      <c r="P15" s="42"/>
      <c r="Q15" s="42"/>
      <c r="R15" s="42"/>
      <c r="S15" s="42"/>
      <c r="T15" s="42"/>
      <c r="U15" s="42"/>
    </row>
    <row r="16" spans="1:21" x14ac:dyDescent="0.2">
      <c r="A16" s="45" t="s">
        <v>119</v>
      </c>
      <c r="B16" s="169">
        <v>105</v>
      </c>
      <c r="C16" s="169">
        <v>132</v>
      </c>
      <c r="D16" s="169">
        <v>119</v>
      </c>
      <c r="E16" s="169">
        <v>150</v>
      </c>
      <c r="F16" s="169">
        <v>186</v>
      </c>
      <c r="G16" s="169">
        <v>141</v>
      </c>
      <c r="K16" s="42"/>
      <c r="L16" s="42"/>
      <c r="M16" s="42"/>
      <c r="N16" s="42"/>
      <c r="O16" s="42"/>
      <c r="P16" s="42"/>
      <c r="Q16" s="42"/>
      <c r="R16" s="42"/>
      <c r="S16" s="42"/>
      <c r="T16" s="42"/>
      <c r="U16" s="42"/>
    </row>
    <row r="17" spans="1:21" x14ac:dyDescent="0.2">
      <c r="A17" s="45" t="s">
        <v>120</v>
      </c>
      <c r="B17" s="169">
        <v>1</v>
      </c>
      <c r="C17" s="169">
        <v>0</v>
      </c>
      <c r="D17" s="169">
        <v>1</v>
      </c>
      <c r="E17" s="169">
        <v>1</v>
      </c>
      <c r="F17" s="169">
        <v>3</v>
      </c>
      <c r="G17" s="169">
        <v>1</v>
      </c>
      <c r="K17" s="42"/>
      <c r="L17" s="42"/>
      <c r="M17" s="42"/>
      <c r="N17" s="42"/>
      <c r="O17" s="42"/>
      <c r="P17" s="42"/>
      <c r="Q17" s="42"/>
      <c r="R17" s="42"/>
      <c r="S17" s="42"/>
      <c r="T17" s="42"/>
      <c r="U17" s="42"/>
    </row>
    <row r="18" spans="1:21" x14ac:dyDescent="0.2">
      <c r="A18" s="45" t="s">
        <v>121</v>
      </c>
      <c r="B18" s="169">
        <v>1</v>
      </c>
      <c r="C18" s="169">
        <v>0</v>
      </c>
      <c r="D18" s="169">
        <v>1</v>
      </c>
      <c r="E18" s="169">
        <v>0</v>
      </c>
      <c r="F18" s="169">
        <v>0</v>
      </c>
      <c r="G18" s="169">
        <v>1</v>
      </c>
      <c r="K18" s="42"/>
      <c r="L18" s="42"/>
      <c r="M18" s="42"/>
      <c r="N18" s="42"/>
      <c r="O18" s="42"/>
      <c r="P18" s="42"/>
      <c r="Q18" s="42"/>
      <c r="R18" s="42"/>
      <c r="S18" s="42"/>
      <c r="T18" s="42"/>
      <c r="U18" s="42"/>
    </row>
    <row r="19" spans="1:21" ht="14.25" x14ac:dyDescent="0.2">
      <c r="A19" s="24" t="s">
        <v>1951</v>
      </c>
      <c r="B19" s="31">
        <v>36</v>
      </c>
      <c r="C19" s="31">
        <v>52</v>
      </c>
      <c r="D19" s="31">
        <v>44</v>
      </c>
      <c r="E19" s="31">
        <v>55</v>
      </c>
      <c r="F19" s="31">
        <v>49</v>
      </c>
      <c r="G19" s="31">
        <v>61</v>
      </c>
    </row>
    <row r="20" spans="1:21" ht="14.25" x14ac:dyDescent="0.2">
      <c r="A20" s="24" t="s">
        <v>122</v>
      </c>
      <c r="B20" s="31">
        <v>744</v>
      </c>
      <c r="C20" s="31">
        <v>844</v>
      </c>
      <c r="D20" s="31">
        <v>768</v>
      </c>
      <c r="E20" s="31">
        <v>800</v>
      </c>
      <c r="F20" s="31">
        <v>867</v>
      </c>
      <c r="G20" s="31">
        <v>1117</v>
      </c>
    </row>
    <row r="21" spans="1:21" x14ac:dyDescent="0.2">
      <c r="A21" s="45" t="s">
        <v>119</v>
      </c>
      <c r="B21" s="169">
        <v>635</v>
      </c>
      <c r="C21" s="169">
        <v>735</v>
      </c>
      <c r="D21" s="169">
        <v>651</v>
      </c>
      <c r="E21" s="169">
        <v>667</v>
      </c>
      <c r="F21" s="169">
        <v>721</v>
      </c>
      <c r="G21" s="169">
        <v>918</v>
      </c>
    </row>
    <row r="22" spans="1:21" x14ac:dyDescent="0.2">
      <c r="A22" s="45" t="s">
        <v>137</v>
      </c>
      <c r="B22" s="169">
        <v>106</v>
      </c>
      <c r="C22" s="169">
        <v>106</v>
      </c>
      <c r="D22" s="169">
        <v>112</v>
      </c>
      <c r="E22" s="169">
        <v>127</v>
      </c>
      <c r="F22" s="169">
        <v>141</v>
      </c>
      <c r="G22" s="169">
        <v>189</v>
      </c>
    </row>
    <row r="23" spans="1:21" x14ac:dyDescent="0.2">
      <c r="A23" s="45" t="s">
        <v>121</v>
      </c>
      <c r="B23" s="169">
        <v>3</v>
      </c>
      <c r="C23" s="169">
        <v>3</v>
      </c>
      <c r="D23" s="169">
        <v>5</v>
      </c>
      <c r="E23" s="169">
        <v>6</v>
      </c>
      <c r="F23" s="169">
        <v>5</v>
      </c>
      <c r="G23" s="169">
        <v>10</v>
      </c>
    </row>
    <row r="24" spans="1:21" ht="14.25" x14ac:dyDescent="0.2">
      <c r="A24" s="24" t="s">
        <v>123</v>
      </c>
      <c r="B24" s="31">
        <v>24</v>
      </c>
      <c r="C24" s="31">
        <v>35</v>
      </c>
      <c r="D24" s="31">
        <v>26</v>
      </c>
      <c r="E24" s="31">
        <v>47</v>
      </c>
      <c r="F24" s="31">
        <v>37</v>
      </c>
      <c r="G24" s="31">
        <v>64</v>
      </c>
    </row>
    <row r="25" spans="1:21" ht="14.25" x14ac:dyDescent="0.2">
      <c r="A25" s="24" t="s">
        <v>1225</v>
      </c>
      <c r="B25" s="31">
        <v>7</v>
      </c>
      <c r="C25" s="31">
        <v>4</v>
      </c>
      <c r="D25" s="31">
        <v>3</v>
      </c>
      <c r="E25" s="31">
        <v>1</v>
      </c>
      <c r="F25" s="31">
        <v>5</v>
      </c>
      <c r="G25" s="31">
        <v>8</v>
      </c>
    </row>
    <row r="26" spans="1:21" ht="14.25" x14ac:dyDescent="0.2">
      <c r="A26" s="24" t="s">
        <v>118</v>
      </c>
      <c r="B26" s="31">
        <v>21</v>
      </c>
      <c r="C26" s="31">
        <v>24</v>
      </c>
      <c r="D26" s="31">
        <v>8</v>
      </c>
      <c r="E26" s="31">
        <v>17</v>
      </c>
      <c r="F26" s="31">
        <v>8</v>
      </c>
      <c r="G26" s="31">
        <v>25</v>
      </c>
    </row>
    <row r="27" spans="1:21" ht="14.25" x14ac:dyDescent="0.2">
      <c r="A27" s="24" t="s">
        <v>138</v>
      </c>
      <c r="B27" s="31">
        <v>10</v>
      </c>
      <c r="C27" s="31">
        <v>9</v>
      </c>
      <c r="D27" s="31">
        <v>5</v>
      </c>
      <c r="E27" s="31">
        <v>8</v>
      </c>
      <c r="F27" s="31">
        <v>10</v>
      </c>
      <c r="G27" s="31">
        <v>7</v>
      </c>
    </row>
    <row r="28" spans="1:21" ht="14.25" x14ac:dyDescent="0.2">
      <c r="A28" s="24" t="s">
        <v>124</v>
      </c>
      <c r="B28" s="31">
        <v>2</v>
      </c>
      <c r="C28" s="31">
        <v>0</v>
      </c>
      <c r="D28" s="31">
        <v>0</v>
      </c>
      <c r="E28" s="31">
        <v>0</v>
      </c>
      <c r="F28" s="31">
        <v>1</v>
      </c>
      <c r="G28" s="31">
        <v>0</v>
      </c>
    </row>
    <row r="29" spans="1:21" ht="14.25" x14ac:dyDescent="0.2">
      <c r="A29" s="24" t="s">
        <v>1226</v>
      </c>
      <c r="B29" s="31">
        <v>12</v>
      </c>
      <c r="C29" s="31">
        <v>10</v>
      </c>
      <c r="D29" s="31">
        <v>14</v>
      </c>
      <c r="E29" s="31">
        <v>30</v>
      </c>
      <c r="F29" s="31">
        <v>47</v>
      </c>
      <c r="G29" s="31">
        <v>91</v>
      </c>
    </row>
    <row r="30" spans="1:21" ht="14.25" x14ac:dyDescent="0.2">
      <c r="A30" s="24" t="s">
        <v>1227</v>
      </c>
      <c r="B30" s="31">
        <v>73</v>
      </c>
      <c r="C30" s="31">
        <v>164</v>
      </c>
      <c r="D30" s="31">
        <v>192</v>
      </c>
      <c r="E30" s="31">
        <v>151</v>
      </c>
      <c r="F30" s="31">
        <v>222</v>
      </c>
      <c r="G30" s="31">
        <v>268</v>
      </c>
    </row>
    <row r="31" spans="1:21" ht="14.25" x14ac:dyDescent="0.2">
      <c r="A31" s="24" t="s">
        <v>1881</v>
      </c>
      <c r="B31" s="31">
        <v>518</v>
      </c>
      <c r="C31" s="31">
        <v>728</v>
      </c>
      <c r="D31" s="31">
        <v>847</v>
      </c>
      <c r="E31" s="31">
        <v>785</v>
      </c>
      <c r="F31" s="31">
        <v>872</v>
      </c>
      <c r="G31" s="31">
        <v>1001</v>
      </c>
    </row>
    <row r="32" spans="1:21" ht="14.25" x14ac:dyDescent="0.2">
      <c r="B32" s="31"/>
      <c r="C32" s="31"/>
      <c r="D32" s="31"/>
      <c r="E32" s="31"/>
      <c r="F32" s="31"/>
      <c r="G32" s="31"/>
    </row>
    <row r="33" spans="1:19" ht="15" x14ac:dyDescent="0.25">
      <c r="A33" s="28" t="s">
        <v>125</v>
      </c>
      <c r="B33" s="44">
        <v>4561</v>
      </c>
      <c r="C33" s="44">
        <v>4999</v>
      </c>
      <c r="D33" s="44">
        <v>4139</v>
      </c>
      <c r="E33" s="44">
        <v>4220</v>
      </c>
      <c r="F33" s="44">
        <v>4822</v>
      </c>
      <c r="G33" s="44">
        <v>5790</v>
      </c>
      <c r="K33" s="42"/>
      <c r="L33" s="42"/>
      <c r="M33" s="42"/>
      <c r="N33" s="42"/>
      <c r="O33" s="42"/>
      <c r="P33" s="42"/>
      <c r="Q33" s="42"/>
      <c r="R33" s="42"/>
      <c r="S33" s="42"/>
    </row>
    <row r="34" spans="1:19" ht="14.25" x14ac:dyDescent="0.2">
      <c r="A34" s="24" t="s">
        <v>126</v>
      </c>
      <c r="B34" s="31">
        <v>426</v>
      </c>
      <c r="C34" s="31">
        <v>471</v>
      </c>
      <c r="D34" s="31">
        <v>340</v>
      </c>
      <c r="E34" s="31">
        <v>326</v>
      </c>
      <c r="F34" s="31">
        <v>364</v>
      </c>
      <c r="G34" s="31">
        <v>488</v>
      </c>
      <c r="K34" s="42"/>
      <c r="L34" s="42"/>
      <c r="M34" s="42"/>
      <c r="N34" s="42"/>
      <c r="O34" s="42"/>
      <c r="P34" s="42"/>
      <c r="Q34" s="42"/>
      <c r="R34" s="42"/>
      <c r="S34" s="42"/>
    </row>
    <row r="35" spans="1:19" ht="14.25" x14ac:dyDescent="0.2">
      <c r="A35" s="24" t="s">
        <v>1462</v>
      </c>
      <c r="B35" s="31">
        <v>84</v>
      </c>
      <c r="C35" s="31">
        <v>104</v>
      </c>
      <c r="D35" s="31">
        <v>56</v>
      </c>
      <c r="E35" s="31">
        <v>53</v>
      </c>
      <c r="F35" s="31">
        <v>75</v>
      </c>
      <c r="G35" s="31">
        <v>123</v>
      </c>
      <c r="K35" s="42"/>
      <c r="L35" s="42"/>
      <c r="M35" s="42"/>
      <c r="N35" s="42"/>
      <c r="O35" s="42"/>
      <c r="P35" s="42"/>
      <c r="Q35" s="42"/>
      <c r="R35" s="42"/>
      <c r="S35" s="42"/>
    </row>
    <row r="36" spans="1:19" ht="14.25" x14ac:dyDescent="0.2">
      <c r="A36" s="24" t="s">
        <v>127</v>
      </c>
      <c r="B36" s="31">
        <v>127</v>
      </c>
      <c r="C36" s="31">
        <v>145</v>
      </c>
      <c r="D36" s="31">
        <v>108</v>
      </c>
      <c r="E36" s="31">
        <v>118</v>
      </c>
      <c r="F36" s="31">
        <v>112</v>
      </c>
      <c r="G36" s="31">
        <v>201</v>
      </c>
      <c r="K36" s="42"/>
      <c r="L36" s="42"/>
      <c r="M36" s="42"/>
      <c r="N36" s="42"/>
      <c r="O36" s="42"/>
      <c r="P36" s="42"/>
      <c r="Q36" s="42"/>
      <c r="R36" s="42"/>
      <c r="S36" s="42"/>
    </row>
    <row r="37" spans="1:19" ht="14.25" x14ac:dyDescent="0.2">
      <c r="A37" s="24" t="s">
        <v>128</v>
      </c>
      <c r="B37" s="31">
        <v>29</v>
      </c>
      <c r="C37" s="31">
        <v>29</v>
      </c>
      <c r="D37" s="31">
        <v>26</v>
      </c>
      <c r="E37" s="31">
        <v>41</v>
      </c>
      <c r="F37" s="31">
        <v>48</v>
      </c>
      <c r="G37" s="31">
        <v>49</v>
      </c>
      <c r="K37" s="42"/>
      <c r="L37" s="42"/>
      <c r="M37" s="42"/>
      <c r="N37" s="42"/>
      <c r="O37" s="42"/>
      <c r="P37" s="42"/>
      <c r="Q37" s="42"/>
      <c r="R37" s="42"/>
      <c r="S37" s="42"/>
    </row>
    <row r="38" spans="1:19" ht="14.25" x14ac:dyDescent="0.2">
      <c r="A38" s="24" t="s">
        <v>129</v>
      </c>
      <c r="B38" s="31">
        <v>1894</v>
      </c>
      <c r="C38" s="31">
        <v>2163</v>
      </c>
      <c r="D38" s="31">
        <v>1453</v>
      </c>
      <c r="E38" s="31">
        <v>1412</v>
      </c>
      <c r="F38" s="31">
        <v>1880</v>
      </c>
      <c r="G38" s="31">
        <v>2071</v>
      </c>
      <c r="K38" s="42"/>
      <c r="L38" s="42"/>
      <c r="M38" s="42"/>
      <c r="N38" s="42"/>
      <c r="O38" s="42"/>
      <c r="P38" s="42"/>
      <c r="Q38" s="42"/>
      <c r="R38" s="42"/>
      <c r="S38" s="42"/>
    </row>
    <row r="39" spans="1:19" ht="14.25" x14ac:dyDescent="0.2">
      <c r="A39" s="24" t="s">
        <v>1265</v>
      </c>
      <c r="B39" s="31">
        <v>511</v>
      </c>
      <c r="C39" s="31">
        <v>577</v>
      </c>
      <c r="D39" s="31">
        <v>643</v>
      </c>
      <c r="E39" s="31">
        <v>749</v>
      </c>
      <c r="F39" s="31">
        <v>791</v>
      </c>
      <c r="G39" s="31">
        <v>927</v>
      </c>
    </row>
    <row r="40" spans="1:19" ht="14.25" x14ac:dyDescent="0.2">
      <c r="A40" s="24" t="s">
        <v>131</v>
      </c>
      <c r="B40" s="31">
        <v>1421</v>
      </c>
      <c r="C40" s="31">
        <v>1444</v>
      </c>
      <c r="D40" s="31">
        <v>1389</v>
      </c>
      <c r="E40" s="31">
        <v>1321</v>
      </c>
      <c r="F40" s="31">
        <v>1450</v>
      </c>
      <c r="G40" s="31">
        <v>1840</v>
      </c>
    </row>
    <row r="41" spans="1:19" ht="14.25" x14ac:dyDescent="0.2">
      <c r="A41" s="24" t="s">
        <v>135</v>
      </c>
      <c r="B41" s="31">
        <v>39</v>
      </c>
      <c r="C41" s="31">
        <v>28</v>
      </c>
      <c r="D41" s="31">
        <v>30</v>
      </c>
      <c r="E41" s="31">
        <v>30</v>
      </c>
      <c r="F41" s="31">
        <v>27</v>
      </c>
      <c r="G41" s="31">
        <v>23</v>
      </c>
    </row>
    <row r="42" spans="1:19" ht="14.25" x14ac:dyDescent="0.2">
      <c r="A42" s="24" t="s">
        <v>1880</v>
      </c>
      <c r="B42" s="31">
        <v>30</v>
      </c>
      <c r="C42" s="31">
        <v>38</v>
      </c>
      <c r="D42" s="31">
        <v>94</v>
      </c>
      <c r="E42" s="31">
        <v>170</v>
      </c>
      <c r="F42" s="31">
        <v>75</v>
      </c>
      <c r="G42" s="31">
        <v>68</v>
      </c>
    </row>
    <row r="43" spans="1:19" ht="14.25" x14ac:dyDescent="0.2">
      <c r="A43" s="24"/>
      <c r="B43" s="31"/>
      <c r="C43" s="31"/>
      <c r="D43" s="31"/>
      <c r="E43" s="31"/>
      <c r="F43" s="31"/>
      <c r="G43" s="31"/>
      <c r="K43" s="42"/>
      <c r="L43" s="42"/>
      <c r="M43" s="42"/>
      <c r="N43" s="42"/>
      <c r="O43" s="42"/>
      <c r="P43" s="42"/>
    </row>
    <row r="44" spans="1:19" ht="15" x14ac:dyDescent="0.25">
      <c r="A44" s="28" t="s">
        <v>130</v>
      </c>
      <c r="B44" s="50">
        <v>1102</v>
      </c>
      <c r="C44" s="50">
        <v>1469</v>
      </c>
      <c r="D44" s="50">
        <v>1297</v>
      </c>
      <c r="E44" s="50">
        <v>1222</v>
      </c>
      <c r="F44" s="50">
        <v>1466</v>
      </c>
      <c r="G44" s="50">
        <v>2102</v>
      </c>
      <c r="K44" s="42"/>
      <c r="L44" s="42"/>
      <c r="M44" s="42"/>
      <c r="N44" s="42"/>
      <c r="O44" s="42"/>
      <c r="P44" s="42"/>
    </row>
    <row r="45" spans="1:19" ht="14.25" x14ac:dyDescent="0.2">
      <c r="A45" s="24" t="s">
        <v>132</v>
      </c>
      <c r="B45" s="31">
        <v>1</v>
      </c>
      <c r="C45" s="31">
        <v>11</v>
      </c>
      <c r="D45" s="31">
        <v>10</v>
      </c>
      <c r="E45" s="31">
        <v>0</v>
      </c>
      <c r="F45" s="31">
        <v>3</v>
      </c>
      <c r="G45" s="31">
        <v>4</v>
      </c>
      <c r="K45" s="42"/>
      <c r="L45" s="42"/>
      <c r="M45" s="42"/>
      <c r="N45" s="42"/>
      <c r="O45" s="42"/>
      <c r="P45" s="42"/>
    </row>
    <row r="46" spans="1:19" ht="14.25" x14ac:dyDescent="0.2">
      <c r="A46" s="24" t="s">
        <v>133</v>
      </c>
      <c r="B46" s="31">
        <v>325</v>
      </c>
      <c r="C46" s="31">
        <v>423</v>
      </c>
      <c r="D46" s="31">
        <v>394</v>
      </c>
      <c r="E46" s="31">
        <v>513</v>
      </c>
      <c r="F46" s="31">
        <v>605</v>
      </c>
      <c r="G46" s="31">
        <v>982</v>
      </c>
      <c r="K46" s="42"/>
      <c r="L46" s="42"/>
      <c r="M46" s="42"/>
      <c r="N46" s="42"/>
      <c r="O46" s="42"/>
      <c r="P46" s="42"/>
    </row>
    <row r="47" spans="1:19" ht="14.25" x14ac:dyDescent="0.2">
      <c r="A47" s="24" t="s">
        <v>755</v>
      </c>
      <c r="B47" s="31">
        <v>33</v>
      </c>
      <c r="C47" s="31">
        <v>40</v>
      </c>
      <c r="D47" s="31">
        <v>45</v>
      </c>
      <c r="E47" s="31">
        <v>27</v>
      </c>
      <c r="F47" s="31">
        <v>40</v>
      </c>
      <c r="G47" s="31">
        <v>59</v>
      </c>
      <c r="K47" s="42"/>
      <c r="L47" s="42"/>
      <c r="M47" s="42"/>
      <c r="N47" s="42"/>
      <c r="O47" s="42"/>
      <c r="P47" s="42"/>
    </row>
    <row r="48" spans="1:19" ht="14.25" x14ac:dyDescent="0.2">
      <c r="A48" s="24" t="s">
        <v>134</v>
      </c>
      <c r="B48" s="31">
        <v>0</v>
      </c>
      <c r="C48" s="31">
        <v>0</v>
      </c>
      <c r="D48" s="31">
        <v>0</v>
      </c>
      <c r="E48" s="31">
        <v>0</v>
      </c>
      <c r="F48" s="31">
        <v>0</v>
      </c>
      <c r="G48" s="31">
        <v>0</v>
      </c>
      <c r="K48" s="42"/>
      <c r="L48" s="42"/>
      <c r="M48" s="42"/>
      <c r="N48" s="42"/>
      <c r="O48" s="42"/>
      <c r="P48" s="42"/>
    </row>
    <row r="49" spans="1:14" ht="14.25" x14ac:dyDescent="0.2">
      <c r="A49" s="24" t="s">
        <v>1228</v>
      </c>
      <c r="B49" s="31">
        <v>26</v>
      </c>
      <c r="C49" s="31">
        <v>51</v>
      </c>
      <c r="D49" s="31">
        <v>56</v>
      </c>
      <c r="E49" s="31">
        <v>55</v>
      </c>
      <c r="F49" s="31">
        <v>59</v>
      </c>
      <c r="G49" s="31">
        <v>85</v>
      </c>
    </row>
    <row r="50" spans="1:14" ht="14.25" x14ac:dyDescent="0.2">
      <c r="A50" s="24" t="s">
        <v>136</v>
      </c>
      <c r="B50" s="31">
        <v>717</v>
      </c>
      <c r="C50" s="31">
        <v>944</v>
      </c>
      <c r="D50" s="31">
        <v>792</v>
      </c>
      <c r="E50" s="31">
        <v>627</v>
      </c>
      <c r="F50" s="31">
        <v>759</v>
      </c>
      <c r="G50" s="31">
        <v>972</v>
      </c>
    </row>
    <row r="51" spans="1:14" ht="14.25" x14ac:dyDescent="0.2">
      <c r="A51" s="24"/>
      <c r="B51" s="31"/>
      <c r="C51" s="31"/>
      <c r="D51" s="31"/>
      <c r="E51" s="31"/>
      <c r="F51" s="31"/>
      <c r="G51" s="31"/>
      <c r="I51" s="42"/>
      <c r="J51" s="42"/>
      <c r="K51" s="42"/>
      <c r="L51" s="42"/>
    </row>
    <row r="52" spans="1:14" ht="15" x14ac:dyDescent="0.25">
      <c r="A52" s="28" t="s">
        <v>1229</v>
      </c>
      <c r="B52" s="44">
        <v>803</v>
      </c>
      <c r="C52" s="44">
        <v>1199</v>
      </c>
      <c r="D52" s="44">
        <v>1188</v>
      </c>
      <c r="E52" s="44">
        <v>1097</v>
      </c>
      <c r="F52" s="44">
        <v>1105</v>
      </c>
      <c r="G52" s="44">
        <v>1218</v>
      </c>
      <c r="J52" s="42"/>
      <c r="K52" s="42"/>
      <c r="L52" s="42"/>
    </row>
    <row r="53" spans="1:14" ht="14.25" x14ac:dyDescent="0.2">
      <c r="A53" s="24" t="s">
        <v>1230</v>
      </c>
      <c r="B53" s="12">
        <v>636</v>
      </c>
      <c r="C53" s="12">
        <v>1011</v>
      </c>
      <c r="D53" s="12">
        <v>867</v>
      </c>
      <c r="E53" s="12">
        <v>814</v>
      </c>
      <c r="F53" s="12">
        <v>790</v>
      </c>
      <c r="G53" s="12">
        <v>895</v>
      </c>
      <c r="J53" s="42"/>
      <c r="K53" s="42"/>
      <c r="L53" s="42"/>
    </row>
    <row r="54" spans="1:14" ht="14.25" x14ac:dyDescent="0.2">
      <c r="A54" s="24" t="s">
        <v>1231</v>
      </c>
      <c r="B54" s="12">
        <v>167</v>
      </c>
      <c r="C54" s="12">
        <v>188</v>
      </c>
      <c r="D54" s="12">
        <v>321</v>
      </c>
      <c r="E54" s="12">
        <v>283</v>
      </c>
      <c r="F54" s="12">
        <v>315</v>
      </c>
      <c r="G54" s="12">
        <v>323</v>
      </c>
      <c r="J54" s="42"/>
      <c r="K54" s="42"/>
      <c r="L54" s="42"/>
    </row>
    <row r="55" spans="1:14" ht="14.25" x14ac:dyDescent="0.2">
      <c r="A55" s="24"/>
      <c r="B55" s="12"/>
      <c r="C55" s="12"/>
      <c r="D55" s="12"/>
      <c r="E55" s="12"/>
      <c r="F55" s="12"/>
      <c r="G55" s="12"/>
      <c r="J55" s="42"/>
      <c r="K55" s="42"/>
      <c r="L55" s="42"/>
    </row>
    <row r="56" spans="1:14" ht="15" x14ac:dyDescent="0.25">
      <c r="A56" s="28" t="s">
        <v>1232</v>
      </c>
      <c r="B56" s="50">
        <v>250</v>
      </c>
      <c r="C56" s="50">
        <v>203</v>
      </c>
      <c r="D56" s="50">
        <v>243</v>
      </c>
      <c r="E56" s="50">
        <v>180</v>
      </c>
      <c r="F56" s="50">
        <v>205</v>
      </c>
      <c r="G56" s="50">
        <v>200</v>
      </c>
      <c r="J56" s="42"/>
      <c r="K56" s="42"/>
      <c r="L56" s="42"/>
    </row>
    <row r="57" spans="1:14" ht="14.25" x14ac:dyDescent="0.2">
      <c r="A57" s="24"/>
      <c r="B57" s="31"/>
      <c r="C57" s="31"/>
      <c r="D57" s="31"/>
      <c r="E57" s="31"/>
      <c r="F57" s="31"/>
      <c r="G57" s="31"/>
    </row>
    <row r="58" spans="1:14" ht="15.75" thickBot="1" x14ac:dyDescent="0.3">
      <c r="A58" s="238" t="s">
        <v>114</v>
      </c>
      <c r="B58" s="77">
        <v>7218</v>
      </c>
      <c r="C58" s="77">
        <v>8473</v>
      </c>
      <c r="D58" s="77">
        <v>7465</v>
      </c>
      <c r="E58" s="77">
        <v>7490</v>
      </c>
      <c r="F58" s="77">
        <v>8599</v>
      </c>
      <c r="G58" s="77">
        <v>10682</v>
      </c>
      <c r="I58" s="42"/>
    </row>
    <row r="59" spans="1:14" ht="7.5" customHeight="1" thickTop="1" thickBot="1" x14ac:dyDescent="0.3">
      <c r="A59" s="238"/>
      <c r="B59" s="77"/>
      <c r="C59" s="77"/>
      <c r="D59" s="77"/>
      <c r="E59" s="77"/>
      <c r="F59" s="77"/>
      <c r="G59" s="77"/>
    </row>
    <row r="60" spans="1:14" ht="16.5" thickTop="1" thickBot="1" x14ac:dyDescent="0.3">
      <c r="A60" s="238" t="s">
        <v>1223</v>
      </c>
      <c r="B60" s="77">
        <v>8021</v>
      </c>
      <c r="C60" s="77">
        <v>9672</v>
      </c>
      <c r="D60" s="77">
        <v>8653</v>
      </c>
      <c r="E60" s="77">
        <v>8587</v>
      </c>
      <c r="F60" s="77">
        <v>9704</v>
      </c>
      <c r="G60" s="77">
        <v>11900</v>
      </c>
      <c r="I60" s="42"/>
      <c r="J60" s="42"/>
      <c r="K60" s="42"/>
      <c r="L60" s="42"/>
      <c r="M60" s="42"/>
      <c r="N60" s="42"/>
    </row>
    <row r="61" spans="1:14" ht="7.5" customHeight="1" thickTop="1" thickBot="1" x14ac:dyDescent="0.3">
      <c r="A61" s="238"/>
      <c r="B61" s="77"/>
      <c r="C61" s="77"/>
      <c r="D61" s="77"/>
      <c r="E61" s="77"/>
      <c r="F61" s="77"/>
      <c r="G61" s="77"/>
    </row>
    <row r="62" spans="1:14" ht="17.25" thickTop="1" thickBot="1" x14ac:dyDescent="0.3">
      <c r="A62" s="391" t="s">
        <v>1222</v>
      </c>
      <c r="B62" s="392">
        <v>8271</v>
      </c>
      <c r="C62" s="392">
        <v>9875</v>
      </c>
      <c r="D62" s="392">
        <v>8896</v>
      </c>
      <c r="E62" s="392">
        <v>8767</v>
      </c>
      <c r="F62" s="392">
        <v>9909</v>
      </c>
      <c r="G62" s="392">
        <v>12100</v>
      </c>
    </row>
    <row r="63" spans="1:14" ht="15" thickTop="1" x14ac:dyDescent="0.2">
      <c r="A63" s="24"/>
      <c r="B63" s="24"/>
      <c r="C63" s="24"/>
      <c r="D63" s="24"/>
      <c r="E63" s="24"/>
      <c r="F63" s="24"/>
      <c r="G63" s="24"/>
    </row>
    <row r="64" spans="1:14" ht="27.75" customHeight="1" x14ac:dyDescent="0.2">
      <c r="A64" s="1002" t="s">
        <v>140</v>
      </c>
      <c r="B64" s="1002"/>
      <c r="C64" s="1002"/>
      <c r="D64" s="1002"/>
      <c r="E64" s="1002"/>
      <c r="F64" s="1002"/>
      <c r="G64" s="1002"/>
    </row>
    <row r="65" spans="1:7" ht="27.75" customHeight="1" x14ac:dyDescent="0.2">
      <c r="A65" s="399" t="s">
        <v>1266</v>
      </c>
      <c r="B65" s="398"/>
      <c r="C65" s="398"/>
      <c r="D65" s="398"/>
      <c r="E65" s="398"/>
      <c r="F65" s="398"/>
      <c r="G65" s="398"/>
    </row>
    <row r="66" spans="1:7" ht="23.25" customHeight="1" x14ac:dyDescent="0.2">
      <c r="A66" s="138" t="s">
        <v>1130</v>
      </c>
      <c r="B66" s="138"/>
      <c r="C66" s="138"/>
      <c r="D66" s="138"/>
      <c r="E66" s="138"/>
      <c r="F66" s="138"/>
      <c r="G66" s="138"/>
    </row>
    <row r="67" spans="1:7" ht="35.25" customHeight="1" x14ac:dyDescent="0.2">
      <c r="A67" s="892" t="s">
        <v>1835</v>
      </c>
      <c r="B67" s="892"/>
      <c r="C67" s="892"/>
      <c r="D67" s="892"/>
      <c r="E67" s="892"/>
      <c r="F67" s="892"/>
      <c r="G67" s="892"/>
    </row>
  </sheetData>
  <customSheetViews>
    <customSheetView guid="{F67F5823-51D5-4D47-B100-5B47C1E6BCB9}" showPageBreaks="1">
      <selection sqref="A1:G1"/>
      <pageMargins left="0.75" right="0.75" top="1" bottom="1" header="0.5" footer="0.5"/>
      <pageSetup scale="76" orientation="portrait" horizontalDpi="1200" verticalDpi="1200" r:id="rId1"/>
      <headerFooter alignWithMargins="0">
        <oddFooter>&amp;C&amp;P</oddFooter>
      </headerFooter>
    </customSheetView>
    <customSheetView guid="{9014CDA8-C3FC-41E6-A045-DAEFC55B82B1}">
      <selection sqref="A1:G1"/>
      <pageMargins left="0.75" right="0.75" top="1" bottom="1" header="0.5" footer="0.5"/>
      <pageSetup scale="76" orientation="portrait" horizontalDpi="1200" verticalDpi="1200" r:id="rId2"/>
      <headerFooter alignWithMargins="0">
        <oddFooter>&amp;C&amp;P</oddFooter>
      </headerFooter>
    </customSheetView>
  </customSheetViews>
  <mergeCells count="6">
    <mergeCell ref="A67:G67"/>
    <mergeCell ref="A64:G64"/>
    <mergeCell ref="A1:G1"/>
    <mergeCell ref="A3:G3"/>
    <mergeCell ref="A4:G4"/>
    <mergeCell ref="A6:G6"/>
  </mergeCells>
  <phoneticPr fontId="33" type="noConversion"/>
  <hyperlinks>
    <hyperlink ref="A67:G67" r:id="rId3" display="Source: Statistics Canada. Table 35-10-0177-01 Incident-based crime statistics, by detailed violations, Canada, provinces, territories and Census Metropolitan Areas" xr:uid="{00000000-0004-0000-4B00-000000000000}"/>
  </hyperlinks>
  <printOptions horizontalCentered="1"/>
  <pageMargins left="0.74803149606299202" right="0.74803149606299202" top="0.98425196850393704" bottom="0.98425196850393704" header="0.511811023622047" footer="0.511811023622047"/>
  <pageSetup scale="71" firstPageNumber="29" orientation="portrait" useFirstPageNumber="1" r:id="rId4"/>
  <headerFooter differentFirst="1" alignWithMargins="0"/>
  <legacyDrawingHF r:id="rId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2">
    <tabColor indexed="15"/>
    <pageSetUpPr fitToPage="1"/>
  </sheetPr>
  <dimension ref="A1:O67"/>
  <sheetViews>
    <sheetView zoomScaleNormal="100" workbookViewId="0">
      <selection sqref="A1:K1"/>
    </sheetView>
  </sheetViews>
  <sheetFormatPr defaultRowHeight="12.75" x14ac:dyDescent="0.2"/>
  <cols>
    <col min="1" max="1" width="39.85546875" bestFit="1" customWidth="1"/>
    <col min="2" max="10" width="8.7109375" customWidth="1"/>
    <col min="11" max="11" width="10.5703125" style="1" customWidth="1"/>
  </cols>
  <sheetData>
    <row r="1" spans="1:15" ht="18" x14ac:dyDescent="0.25">
      <c r="A1" s="837" t="s">
        <v>1007</v>
      </c>
      <c r="B1" s="837"/>
      <c r="C1" s="837"/>
      <c r="D1" s="837"/>
      <c r="E1" s="837"/>
      <c r="F1" s="837"/>
      <c r="G1" s="837"/>
      <c r="H1" s="837"/>
      <c r="I1" s="837"/>
      <c r="J1" s="837"/>
      <c r="K1" s="837"/>
    </row>
    <row r="2" spans="1:15" ht="18" x14ac:dyDescent="0.25">
      <c r="A2" s="43"/>
      <c r="B2" s="2"/>
      <c r="C2" s="2"/>
      <c r="D2" s="2"/>
    </row>
    <row r="3" spans="1:15" ht="18" x14ac:dyDescent="0.25">
      <c r="A3" s="837" t="s">
        <v>2453</v>
      </c>
      <c r="B3" s="837"/>
      <c r="C3" s="837"/>
      <c r="D3" s="837"/>
      <c r="E3" s="837"/>
      <c r="F3" s="837"/>
      <c r="G3" s="837"/>
      <c r="H3" s="837"/>
      <c r="I3" s="837"/>
      <c r="J3" s="837"/>
      <c r="K3" s="837"/>
    </row>
    <row r="4" spans="1:15" ht="18" x14ac:dyDescent="0.25">
      <c r="A4" s="837" t="s">
        <v>381</v>
      </c>
      <c r="B4" s="837"/>
      <c r="C4" s="837"/>
      <c r="D4" s="837"/>
      <c r="E4" s="837"/>
      <c r="F4" s="837"/>
      <c r="G4" s="837"/>
      <c r="H4" s="837"/>
      <c r="I4" s="837"/>
      <c r="J4" s="837"/>
      <c r="K4" s="837"/>
    </row>
    <row r="5" spans="1:15" ht="12.75" customHeight="1" x14ac:dyDescent="0.25">
      <c r="A5" s="43"/>
      <c r="B5" s="43"/>
      <c r="C5" s="43"/>
      <c r="D5" s="43"/>
    </row>
    <row r="7" spans="1:15" s="15" customFormat="1" ht="15.75" x14ac:dyDescent="0.25">
      <c r="A7" s="10" t="s">
        <v>725</v>
      </c>
      <c r="B7" s="32" t="s">
        <v>1552</v>
      </c>
      <c r="C7" s="32" t="s">
        <v>1623</v>
      </c>
      <c r="D7" s="32" t="s">
        <v>1646</v>
      </c>
      <c r="E7" s="32" t="s">
        <v>1745</v>
      </c>
      <c r="F7" s="32" t="s">
        <v>1855</v>
      </c>
      <c r="G7" s="32">
        <v>2019</v>
      </c>
      <c r="H7" s="32">
        <v>2020</v>
      </c>
      <c r="I7" s="32">
        <v>2021</v>
      </c>
      <c r="J7" s="32">
        <v>2022</v>
      </c>
      <c r="K7" s="32">
        <v>2023</v>
      </c>
    </row>
    <row r="8" spans="1:15" ht="4.5" customHeight="1" thickBot="1" x14ac:dyDescent="0.25">
      <c r="A8" s="16"/>
      <c r="B8" s="17"/>
      <c r="C8" s="17"/>
      <c r="D8" s="17"/>
      <c r="E8" s="17"/>
      <c r="F8" s="17"/>
      <c r="G8" s="17"/>
      <c r="H8" s="17"/>
      <c r="I8" s="17"/>
      <c r="J8" s="17"/>
      <c r="K8" s="17"/>
    </row>
    <row r="9" spans="1:15" ht="4.5" customHeight="1" x14ac:dyDescent="0.2">
      <c r="A9" s="2"/>
      <c r="B9" s="13"/>
      <c r="C9" s="13"/>
      <c r="D9" s="13"/>
      <c r="E9" s="13"/>
      <c r="F9" s="13"/>
      <c r="G9" s="13"/>
      <c r="H9" s="13"/>
      <c r="I9" s="13"/>
      <c r="J9" s="13"/>
      <c r="K9" s="13"/>
    </row>
    <row r="10" spans="1:15" s="128" customFormat="1" ht="14.25" customHeight="1" x14ac:dyDescent="0.2">
      <c r="A10" s="131" t="s">
        <v>1099</v>
      </c>
      <c r="B10" s="397">
        <v>6</v>
      </c>
      <c r="C10" s="397">
        <v>0</v>
      </c>
      <c r="D10" s="397">
        <v>2</v>
      </c>
      <c r="E10" s="397">
        <v>1</v>
      </c>
      <c r="F10" s="397">
        <v>1</v>
      </c>
      <c r="G10" s="397">
        <v>0</v>
      </c>
      <c r="H10" s="397">
        <v>1</v>
      </c>
      <c r="I10" s="397">
        <v>1</v>
      </c>
      <c r="J10" s="397">
        <v>1</v>
      </c>
      <c r="K10" s="397">
        <v>0</v>
      </c>
      <c r="M10" s="37"/>
      <c r="N10" s="37"/>
      <c r="O10" s="37"/>
    </row>
    <row r="11" spans="1:15" ht="14.25" x14ac:dyDescent="0.2">
      <c r="A11" s="128" t="s">
        <v>712</v>
      </c>
      <c r="B11" s="776">
        <v>0</v>
      </c>
      <c r="C11" s="776">
        <v>0</v>
      </c>
      <c r="D11" s="776">
        <v>0</v>
      </c>
      <c r="E11" s="776">
        <v>0</v>
      </c>
      <c r="F11" s="776">
        <v>0</v>
      </c>
      <c r="G11" s="776">
        <v>0</v>
      </c>
      <c r="H11" s="776">
        <v>0</v>
      </c>
      <c r="I11" s="776">
        <v>0</v>
      </c>
      <c r="J11" s="776">
        <v>0</v>
      </c>
      <c r="K11" s="776">
        <v>0</v>
      </c>
    </row>
    <row r="12" spans="1:15" ht="14.25" x14ac:dyDescent="0.2">
      <c r="A12" s="128" t="s">
        <v>713</v>
      </c>
      <c r="B12" s="776">
        <v>3</v>
      </c>
      <c r="C12" s="776">
        <v>0</v>
      </c>
      <c r="D12" s="776">
        <v>2</v>
      </c>
      <c r="E12" s="776">
        <v>3</v>
      </c>
      <c r="F12" s="776">
        <v>0</v>
      </c>
      <c r="G12" s="776">
        <v>4</v>
      </c>
      <c r="H12" s="776">
        <v>0</v>
      </c>
      <c r="I12" s="776">
        <v>0</v>
      </c>
      <c r="J12" s="776">
        <v>0</v>
      </c>
      <c r="K12" s="776">
        <v>0</v>
      </c>
    </row>
    <row r="13" spans="1:15" ht="14.25" x14ac:dyDescent="0.2">
      <c r="A13" s="128" t="s">
        <v>619</v>
      </c>
      <c r="B13" s="397">
        <v>5</v>
      </c>
      <c r="C13" s="397">
        <v>4</v>
      </c>
      <c r="D13" s="397">
        <v>1</v>
      </c>
      <c r="E13" s="397">
        <v>4</v>
      </c>
      <c r="F13" s="397">
        <v>1</v>
      </c>
      <c r="G13" s="397">
        <v>1</v>
      </c>
      <c r="H13" s="397">
        <v>0</v>
      </c>
      <c r="I13" s="397">
        <v>1</v>
      </c>
      <c r="J13" s="397">
        <v>0</v>
      </c>
      <c r="K13" s="397">
        <v>0</v>
      </c>
    </row>
    <row r="14" spans="1:15" ht="14.25" x14ac:dyDescent="0.2">
      <c r="A14" s="128" t="s">
        <v>714</v>
      </c>
      <c r="B14" s="776">
        <v>2</v>
      </c>
      <c r="C14" s="776">
        <v>1</v>
      </c>
      <c r="D14" s="776">
        <v>1</v>
      </c>
      <c r="E14" s="776">
        <v>0</v>
      </c>
      <c r="F14" s="776">
        <v>1</v>
      </c>
      <c r="G14" s="776">
        <v>0</v>
      </c>
      <c r="H14" s="776">
        <v>0</v>
      </c>
      <c r="I14" s="776">
        <v>0</v>
      </c>
      <c r="J14" s="776">
        <v>0</v>
      </c>
      <c r="K14" s="776">
        <v>0</v>
      </c>
    </row>
    <row r="15" spans="1:15" ht="14.25" x14ac:dyDescent="0.2">
      <c r="A15" s="128" t="s">
        <v>51</v>
      </c>
      <c r="B15" s="776">
        <v>0</v>
      </c>
      <c r="C15" s="776">
        <v>0</v>
      </c>
      <c r="D15" s="776">
        <v>0</v>
      </c>
      <c r="E15" s="776">
        <v>0</v>
      </c>
      <c r="F15" s="776">
        <v>0</v>
      </c>
      <c r="G15" s="776">
        <v>0</v>
      </c>
      <c r="H15" s="776">
        <v>0</v>
      </c>
      <c r="I15" s="776">
        <v>0</v>
      </c>
      <c r="J15" s="776">
        <v>0</v>
      </c>
      <c r="K15" s="776">
        <v>0</v>
      </c>
    </row>
    <row r="16" spans="1:15" ht="14.25" x14ac:dyDescent="0.2">
      <c r="A16" s="128" t="s">
        <v>1071</v>
      </c>
      <c r="B16" s="776">
        <v>0</v>
      </c>
      <c r="C16" s="776">
        <v>2</v>
      </c>
      <c r="D16" s="776">
        <v>1</v>
      </c>
      <c r="E16" s="776">
        <v>0</v>
      </c>
      <c r="F16" s="776">
        <v>0</v>
      </c>
      <c r="G16" s="776">
        <v>2</v>
      </c>
      <c r="H16" s="776">
        <v>0</v>
      </c>
      <c r="I16" s="776">
        <v>0</v>
      </c>
      <c r="J16" s="776">
        <v>0</v>
      </c>
      <c r="K16" s="776">
        <v>0</v>
      </c>
    </row>
    <row r="17" spans="1:12" ht="14.25" x14ac:dyDescent="0.2">
      <c r="A17" s="128" t="s">
        <v>715</v>
      </c>
      <c r="B17" s="397">
        <v>1</v>
      </c>
      <c r="C17" s="397">
        <v>2</v>
      </c>
      <c r="D17" s="397">
        <v>2</v>
      </c>
      <c r="E17" s="397">
        <v>1</v>
      </c>
      <c r="F17" s="397">
        <v>0</v>
      </c>
      <c r="G17" s="397">
        <v>0</v>
      </c>
      <c r="H17" s="397">
        <v>0</v>
      </c>
      <c r="I17" s="397">
        <v>2</v>
      </c>
      <c r="J17" s="397">
        <v>0</v>
      </c>
      <c r="K17" s="397">
        <v>0</v>
      </c>
    </row>
    <row r="18" spans="1:12" ht="14.25" x14ac:dyDescent="0.2">
      <c r="A18" s="128" t="s">
        <v>716</v>
      </c>
      <c r="B18" s="776">
        <v>0</v>
      </c>
      <c r="C18" s="776">
        <v>1</v>
      </c>
      <c r="D18" s="776">
        <v>0</v>
      </c>
      <c r="E18" s="776">
        <v>0</v>
      </c>
      <c r="F18" s="776">
        <v>0</v>
      </c>
      <c r="G18" s="776">
        <v>1</v>
      </c>
      <c r="H18" s="776">
        <v>0</v>
      </c>
      <c r="I18" s="776">
        <v>0</v>
      </c>
      <c r="J18" s="776">
        <v>0</v>
      </c>
      <c r="K18" s="776">
        <v>0</v>
      </c>
      <c r="L18" s="313"/>
    </row>
    <row r="19" spans="1:12" ht="14.25" x14ac:dyDescent="0.2">
      <c r="A19" s="128" t="s">
        <v>545</v>
      </c>
      <c r="B19" s="776">
        <v>0</v>
      </c>
      <c r="C19" s="776">
        <v>1</v>
      </c>
      <c r="D19" s="776">
        <v>0</v>
      </c>
      <c r="E19" s="776">
        <v>0</v>
      </c>
      <c r="F19" s="776">
        <v>0</v>
      </c>
      <c r="G19" s="776">
        <v>0</v>
      </c>
      <c r="H19" s="776">
        <v>0</v>
      </c>
      <c r="I19" s="776">
        <v>0</v>
      </c>
      <c r="J19" s="776">
        <v>0</v>
      </c>
      <c r="K19" s="776">
        <v>0</v>
      </c>
    </row>
    <row r="20" spans="1:12" ht="14.25" x14ac:dyDescent="0.2">
      <c r="A20" s="128" t="s">
        <v>52</v>
      </c>
      <c r="B20" s="776">
        <v>0</v>
      </c>
      <c r="C20" s="776">
        <v>1</v>
      </c>
      <c r="D20" s="776">
        <v>2</v>
      </c>
      <c r="E20" s="776">
        <v>0</v>
      </c>
      <c r="F20" s="776">
        <v>0</v>
      </c>
      <c r="G20" s="776">
        <v>0</v>
      </c>
      <c r="H20" s="776">
        <v>0</v>
      </c>
      <c r="I20" s="776">
        <v>0</v>
      </c>
      <c r="J20" s="776">
        <v>0</v>
      </c>
      <c r="K20" s="776">
        <v>0</v>
      </c>
    </row>
    <row r="21" spans="1:12" ht="14.25" x14ac:dyDescent="0.2">
      <c r="A21" s="128" t="s">
        <v>450</v>
      </c>
      <c r="B21" s="776">
        <v>0</v>
      </c>
      <c r="C21" s="776">
        <v>0</v>
      </c>
      <c r="D21" s="776">
        <v>0</v>
      </c>
      <c r="E21" s="776">
        <v>0</v>
      </c>
      <c r="F21" s="776">
        <v>0</v>
      </c>
      <c r="G21" s="776">
        <v>0</v>
      </c>
      <c r="H21" s="776">
        <v>0</v>
      </c>
      <c r="I21" s="776">
        <v>0</v>
      </c>
      <c r="J21" s="776">
        <v>0</v>
      </c>
      <c r="K21" s="776">
        <v>0</v>
      </c>
    </row>
    <row r="22" spans="1:12" ht="14.25" x14ac:dyDescent="0.2">
      <c r="A22" s="128" t="s">
        <v>722</v>
      </c>
      <c r="B22" s="776">
        <v>0</v>
      </c>
      <c r="C22" s="776">
        <v>0</v>
      </c>
      <c r="D22" s="776">
        <v>0</v>
      </c>
      <c r="E22" s="776">
        <v>0</v>
      </c>
      <c r="F22" s="776">
        <v>0</v>
      </c>
      <c r="G22" s="776">
        <v>0</v>
      </c>
      <c r="H22" s="776">
        <v>0</v>
      </c>
      <c r="I22" s="776">
        <v>0</v>
      </c>
      <c r="J22" s="776">
        <v>0</v>
      </c>
      <c r="K22" s="776">
        <v>0</v>
      </c>
    </row>
    <row r="23" spans="1:12" ht="14.25" x14ac:dyDescent="0.2">
      <c r="A23" s="128" t="s">
        <v>723</v>
      </c>
      <c r="B23" s="776">
        <v>0</v>
      </c>
      <c r="C23" s="776">
        <v>2</v>
      </c>
      <c r="D23" s="776">
        <v>0</v>
      </c>
      <c r="E23" s="776">
        <v>0</v>
      </c>
      <c r="F23" s="776">
        <v>0</v>
      </c>
      <c r="G23" s="776">
        <v>0</v>
      </c>
      <c r="H23" s="776">
        <v>0</v>
      </c>
      <c r="I23" s="776">
        <v>0</v>
      </c>
      <c r="J23" s="776">
        <v>1</v>
      </c>
      <c r="K23" s="776">
        <v>0</v>
      </c>
    </row>
    <row r="24" spans="1:12" ht="14.25" x14ac:dyDescent="0.2">
      <c r="A24" s="128" t="s">
        <v>405</v>
      </c>
      <c r="B24" s="397">
        <v>0</v>
      </c>
      <c r="C24" s="397">
        <v>1</v>
      </c>
      <c r="D24" s="397">
        <v>1</v>
      </c>
      <c r="E24" s="397">
        <v>1</v>
      </c>
      <c r="F24" s="397">
        <v>1</v>
      </c>
      <c r="G24" s="397">
        <v>2</v>
      </c>
      <c r="H24" s="397">
        <v>0</v>
      </c>
      <c r="I24" s="397">
        <v>0</v>
      </c>
      <c r="J24" s="397">
        <v>0</v>
      </c>
      <c r="K24" s="397">
        <v>0</v>
      </c>
    </row>
    <row r="25" spans="1:12" ht="14.25" x14ac:dyDescent="0.2">
      <c r="A25" s="128" t="s">
        <v>724</v>
      </c>
      <c r="B25" s="776">
        <v>1</v>
      </c>
      <c r="C25" s="776">
        <v>1</v>
      </c>
      <c r="D25" s="776">
        <v>1</v>
      </c>
      <c r="E25" s="776">
        <v>2</v>
      </c>
      <c r="F25" s="776">
        <v>0</v>
      </c>
      <c r="G25" s="776">
        <v>0</v>
      </c>
      <c r="H25" s="776">
        <v>1</v>
      </c>
      <c r="I25" s="776">
        <v>0</v>
      </c>
      <c r="J25" s="776">
        <v>1</v>
      </c>
      <c r="K25" s="776">
        <v>1</v>
      </c>
      <c r="L25" s="397"/>
    </row>
    <row r="26" spans="1:12" ht="4.5" customHeight="1" thickBot="1" x14ac:dyDescent="0.25">
      <c r="A26" s="128"/>
      <c r="B26" s="777"/>
      <c r="C26" s="777"/>
      <c r="D26" s="777"/>
      <c r="E26" s="777"/>
      <c r="F26" s="777"/>
      <c r="G26" s="777"/>
      <c r="H26" s="777"/>
      <c r="I26" s="777"/>
      <c r="J26" s="777"/>
      <c r="K26" s="777"/>
    </row>
    <row r="27" spans="1:12" ht="4.5" customHeight="1" x14ac:dyDescent="0.2">
      <c r="A27" s="128"/>
      <c r="B27" s="13"/>
      <c r="C27" s="13"/>
      <c r="D27" s="13"/>
      <c r="E27" s="13"/>
      <c r="F27" s="13"/>
      <c r="G27" s="13"/>
      <c r="H27" s="13"/>
      <c r="I27" s="13"/>
      <c r="J27" s="13"/>
      <c r="K27" s="13"/>
    </row>
    <row r="28" spans="1:12" s="30" customFormat="1" ht="15" x14ac:dyDescent="0.25">
      <c r="A28" s="28" t="s">
        <v>711</v>
      </c>
      <c r="B28" s="58">
        <v>18</v>
      </c>
      <c r="C28" s="58">
        <v>16</v>
      </c>
      <c r="D28" s="58">
        <v>13</v>
      </c>
      <c r="E28" s="58">
        <v>12</v>
      </c>
      <c r="F28" s="58">
        <v>4</v>
      </c>
      <c r="G28" s="58">
        <v>10</v>
      </c>
      <c r="H28" s="58">
        <v>2</v>
      </c>
      <c r="I28" s="58">
        <v>4</v>
      </c>
      <c r="J28" s="58">
        <v>3</v>
      </c>
      <c r="K28" s="58">
        <v>1</v>
      </c>
    </row>
    <row r="29" spans="1:12" s="37" customFormat="1" ht="12.75" customHeight="1" x14ac:dyDescent="0.2">
      <c r="A29" s="37" t="s">
        <v>493</v>
      </c>
      <c r="B29" s="154">
        <v>-21.739130434782606</v>
      </c>
      <c r="C29" s="154">
        <v>-11.111111111111116</v>
      </c>
      <c r="D29" s="154">
        <v>-18.75</v>
      </c>
      <c r="E29" s="154">
        <v>-7.6923076923076872</v>
      </c>
      <c r="F29" s="154">
        <v>-66.666666666666671</v>
      </c>
      <c r="G29" s="154">
        <v>125</v>
      </c>
      <c r="H29" s="154">
        <v>-88.888888888888886</v>
      </c>
      <c r="I29" s="154">
        <v>200</v>
      </c>
      <c r="J29" s="154">
        <f>(J28/I28-1)*100</f>
        <v>-25</v>
      </c>
      <c r="K29" s="154">
        <f>(K28/J28-1)*100</f>
        <v>-66.666666666666671</v>
      </c>
    </row>
    <row r="30" spans="1:12" s="37" customFormat="1" ht="12.75" customHeight="1" x14ac:dyDescent="0.2">
      <c r="B30" s="185"/>
      <c r="C30" s="177"/>
      <c r="D30" s="177"/>
      <c r="E30" s="177"/>
      <c r="F30" s="177"/>
      <c r="G30" s="177"/>
      <c r="H30" s="177"/>
      <c r="I30" s="177"/>
      <c r="J30" s="177"/>
      <c r="K30" s="185"/>
    </row>
    <row r="33" spans="1:11" ht="18" x14ac:dyDescent="0.25">
      <c r="A33" s="837" t="s">
        <v>2454</v>
      </c>
      <c r="B33" s="837"/>
      <c r="C33" s="837"/>
      <c r="D33" s="837"/>
      <c r="E33" s="837"/>
      <c r="F33" s="837"/>
      <c r="G33" s="837"/>
      <c r="H33" s="837"/>
      <c r="I33" s="837"/>
      <c r="J33" s="837"/>
      <c r="K33" s="837"/>
    </row>
    <row r="34" spans="1:11" ht="18" x14ac:dyDescent="0.25">
      <c r="A34" s="837" t="s">
        <v>381</v>
      </c>
      <c r="B34" s="837"/>
      <c r="C34" s="837"/>
      <c r="D34" s="837"/>
      <c r="E34" s="837"/>
      <c r="F34" s="837"/>
      <c r="G34" s="837"/>
      <c r="H34" s="837"/>
      <c r="I34" s="837"/>
      <c r="J34" s="837"/>
      <c r="K34" s="837"/>
    </row>
    <row r="35" spans="1:11" ht="18" customHeight="1" x14ac:dyDescent="0.25">
      <c r="A35" s="837" t="s">
        <v>1178</v>
      </c>
      <c r="B35" s="837"/>
      <c r="C35" s="837"/>
      <c r="D35" s="837"/>
      <c r="E35" s="837"/>
      <c r="F35" s="837"/>
      <c r="G35" s="837"/>
      <c r="H35" s="837"/>
      <c r="I35" s="837"/>
      <c r="J35" s="837"/>
      <c r="K35" s="837"/>
    </row>
    <row r="36" spans="1:11" ht="12.75" customHeight="1" x14ac:dyDescent="0.25">
      <c r="A36" s="14"/>
      <c r="B36" s="14"/>
      <c r="C36" s="14"/>
      <c r="D36" s="14"/>
      <c r="E36" s="14"/>
      <c r="F36" s="14"/>
      <c r="G36" s="14"/>
      <c r="H36" s="14"/>
      <c r="I36" s="14"/>
      <c r="J36" s="14"/>
      <c r="K36" s="14"/>
    </row>
    <row r="38" spans="1:11" s="15" customFormat="1" ht="15.75" x14ac:dyDescent="0.25">
      <c r="A38" s="10" t="s">
        <v>725</v>
      </c>
      <c r="B38" s="32" t="s">
        <v>1552</v>
      </c>
      <c r="C38" s="32" t="s">
        <v>1623</v>
      </c>
      <c r="D38" s="32">
        <v>2016</v>
      </c>
      <c r="E38" s="32">
        <v>2017</v>
      </c>
      <c r="F38" s="32">
        <v>2018</v>
      </c>
      <c r="G38" s="32">
        <v>2019</v>
      </c>
      <c r="H38" s="32">
        <v>2020</v>
      </c>
      <c r="I38" s="32">
        <v>2021</v>
      </c>
      <c r="J38" s="32">
        <v>2022</v>
      </c>
      <c r="K38" s="32">
        <v>2023</v>
      </c>
    </row>
    <row r="39" spans="1:11" ht="4.5" customHeight="1" thickBot="1" x14ac:dyDescent="0.25">
      <c r="A39" s="16"/>
      <c r="B39" s="17"/>
      <c r="C39" s="17"/>
      <c r="D39" s="17"/>
      <c r="E39" s="17"/>
      <c r="F39" s="17"/>
      <c r="G39" s="17"/>
      <c r="H39" s="17"/>
      <c r="I39" s="17"/>
      <c r="J39" s="17"/>
      <c r="K39" s="17"/>
    </row>
    <row r="40" spans="1:11" ht="4.5" customHeight="1" x14ac:dyDescent="0.2">
      <c r="A40" s="2"/>
      <c r="B40" s="13"/>
      <c r="C40" s="13"/>
      <c r="D40" s="13"/>
      <c r="E40" s="13"/>
      <c r="F40" s="13"/>
      <c r="G40" s="13"/>
      <c r="H40" s="13"/>
      <c r="I40" s="13"/>
      <c r="J40" s="13"/>
      <c r="K40" s="13"/>
    </row>
    <row r="41" spans="1:11" ht="14.25" customHeight="1" x14ac:dyDescent="0.2">
      <c r="A41" s="131" t="s">
        <v>1100</v>
      </c>
      <c r="B41" s="12">
        <v>11690</v>
      </c>
      <c r="C41" s="12" t="s">
        <v>1077</v>
      </c>
      <c r="D41" s="12">
        <v>860</v>
      </c>
      <c r="E41" s="12">
        <v>14210</v>
      </c>
      <c r="F41" s="41" t="s">
        <v>1077</v>
      </c>
      <c r="G41" s="41" t="s">
        <v>1077</v>
      </c>
      <c r="H41" s="41">
        <v>388</v>
      </c>
      <c r="I41" s="41">
        <v>28532</v>
      </c>
      <c r="J41" s="41">
        <v>9446</v>
      </c>
      <c r="K41" s="41" t="s">
        <v>1077</v>
      </c>
    </row>
    <row r="42" spans="1:11" ht="14.25" x14ac:dyDescent="0.2">
      <c r="A42" s="128" t="s">
        <v>712</v>
      </c>
      <c r="B42" s="41" t="s">
        <v>1077</v>
      </c>
      <c r="C42" s="41" t="s">
        <v>1077</v>
      </c>
      <c r="D42" s="41" t="s">
        <v>1077</v>
      </c>
      <c r="E42" s="41" t="s">
        <v>1077</v>
      </c>
      <c r="F42" s="41" t="s">
        <v>1077</v>
      </c>
      <c r="G42" s="41" t="s">
        <v>1077</v>
      </c>
      <c r="H42" s="41" t="s">
        <v>1077</v>
      </c>
      <c r="I42" s="41" t="s">
        <v>1077</v>
      </c>
      <c r="J42" s="41" t="s">
        <v>1077</v>
      </c>
      <c r="K42" s="41" t="s">
        <v>1077</v>
      </c>
    </row>
    <row r="43" spans="1:11" ht="14.25" x14ac:dyDescent="0.2">
      <c r="A43" s="128" t="s">
        <v>713</v>
      </c>
      <c r="B43" s="41">
        <v>16726</v>
      </c>
      <c r="C43" s="41" t="s">
        <v>1077</v>
      </c>
      <c r="D43" s="41">
        <v>15160</v>
      </c>
      <c r="E43" s="41">
        <v>15899</v>
      </c>
      <c r="F43" s="41" t="s">
        <v>1077</v>
      </c>
      <c r="G43" s="41">
        <v>28039</v>
      </c>
      <c r="H43" s="41" t="s">
        <v>1077</v>
      </c>
      <c r="I43" s="41" t="s">
        <v>1077</v>
      </c>
      <c r="J43" s="41" t="s">
        <v>1077</v>
      </c>
      <c r="K43" s="41" t="s">
        <v>1077</v>
      </c>
    </row>
    <row r="44" spans="1:11" ht="14.25" x14ac:dyDescent="0.2">
      <c r="A44" s="128" t="s">
        <v>619</v>
      </c>
      <c r="B44" s="12">
        <v>3318</v>
      </c>
      <c r="C44" s="12">
        <v>2140</v>
      </c>
      <c r="D44" s="12">
        <v>152</v>
      </c>
      <c r="E44" s="12">
        <v>442</v>
      </c>
      <c r="F44" s="12">
        <v>564</v>
      </c>
      <c r="G44" s="12">
        <v>480</v>
      </c>
      <c r="H44" s="12" t="s">
        <v>1077</v>
      </c>
      <c r="I44" s="41">
        <v>167</v>
      </c>
      <c r="J44" s="41" t="s">
        <v>1077</v>
      </c>
      <c r="K44" s="41" t="s">
        <v>1077</v>
      </c>
    </row>
    <row r="45" spans="1:11" ht="14.25" x14ac:dyDescent="0.2">
      <c r="A45" s="128" t="s">
        <v>714</v>
      </c>
      <c r="B45" s="41">
        <v>2964</v>
      </c>
      <c r="C45" s="41">
        <v>59</v>
      </c>
      <c r="D45" s="41">
        <v>123</v>
      </c>
      <c r="E45" s="41" t="s">
        <v>1077</v>
      </c>
      <c r="F45" s="41">
        <v>532</v>
      </c>
      <c r="G45" s="41" t="s">
        <v>1077</v>
      </c>
      <c r="H45" s="41" t="s">
        <v>1077</v>
      </c>
      <c r="I45" s="41" t="s">
        <v>1077</v>
      </c>
      <c r="J45" s="41" t="s">
        <v>1077</v>
      </c>
      <c r="K45" s="41" t="s">
        <v>1077</v>
      </c>
    </row>
    <row r="46" spans="1:11" ht="14.25" x14ac:dyDescent="0.2">
      <c r="A46" s="128" t="s">
        <v>51</v>
      </c>
      <c r="B46" s="41" t="s">
        <v>1077</v>
      </c>
      <c r="C46" s="41" t="s">
        <v>1077</v>
      </c>
      <c r="D46" s="41" t="s">
        <v>1077</v>
      </c>
      <c r="E46" s="41" t="s">
        <v>1077</v>
      </c>
      <c r="F46" s="41" t="s">
        <v>1077</v>
      </c>
      <c r="G46" s="41" t="s">
        <v>1077</v>
      </c>
      <c r="H46" s="41" t="s">
        <v>1077</v>
      </c>
      <c r="I46" s="41" t="s">
        <v>1077</v>
      </c>
      <c r="J46" s="41" t="s">
        <v>1077</v>
      </c>
      <c r="K46" s="41" t="s">
        <v>1077</v>
      </c>
    </row>
    <row r="47" spans="1:11" ht="14.25" x14ac:dyDescent="0.2">
      <c r="A47" s="128" t="s">
        <v>1071</v>
      </c>
      <c r="B47" s="41" t="s">
        <v>1077</v>
      </c>
      <c r="C47" s="41">
        <v>140</v>
      </c>
      <c r="D47" s="41">
        <v>5759</v>
      </c>
      <c r="E47" s="41" t="s">
        <v>1077</v>
      </c>
      <c r="F47" s="41" t="s">
        <v>1077</v>
      </c>
      <c r="G47" s="41">
        <v>2752</v>
      </c>
      <c r="H47" s="41" t="s">
        <v>1077</v>
      </c>
      <c r="I47" s="41" t="s">
        <v>1077</v>
      </c>
      <c r="J47" s="41" t="s">
        <v>1077</v>
      </c>
      <c r="K47" s="41" t="s">
        <v>1077</v>
      </c>
    </row>
    <row r="48" spans="1:11" ht="14.25" x14ac:dyDescent="0.2">
      <c r="A48" s="128" t="s">
        <v>715</v>
      </c>
      <c r="B48" s="12">
        <v>433</v>
      </c>
      <c r="C48" s="12">
        <v>525</v>
      </c>
      <c r="D48" s="12">
        <v>676</v>
      </c>
      <c r="E48" s="12">
        <v>10666</v>
      </c>
      <c r="F48" s="12" t="s">
        <v>1077</v>
      </c>
      <c r="G48" s="12" t="s">
        <v>1077</v>
      </c>
      <c r="H48" s="41" t="s">
        <v>1077</v>
      </c>
      <c r="I48" s="41">
        <v>144</v>
      </c>
      <c r="J48" s="41" t="s">
        <v>1077</v>
      </c>
      <c r="K48" s="41" t="s">
        <v>1077</v>
      </c>
    </row>
    <row r="49" spans="1:11" ht="14.25" x14ac:dyDescent="0.2">
      <c r="A49" s="128" t="s">
        <v>716</v>
      </c>
      <c r="B49" s="41" t="s">
        <v>1077</v>
      </c>
      <c r="C49" s="41">
        <v>2298</v>
      </c>
      <c r="D49" s="41" t="s">
        <v>1077</v>
      </c>
      <c r="E49" s="41" t="s">
        <v>1077</v>
      </c>
      <c r="F49" s="41" t="s">
        <v>1077</v>
      </c>
      <c r="G49" s="41">
        <v>1544</v>
      </c>
      <c r="H49" s="41" t="s">
        <v>1077</v>
      </c>
      <c r="I49" s="41" t="s">
        <v>1077</v>
      </c>
      <c r="J49" s="41" t="s">
        <v>1077</v>
      </c>
      <c r="K49" s="41" t="s">
        <v>1077</v>
      </c>
    </row>
    <row r="50" spans="1:11" ht="14.25" x14ac:dyDescent="0.2">
      <c r="A50" s="128" t="s">
        <v>545</v>
      </c>
      <c r="B50" s="41" t="s">
        <v>1077</v>
      </c>
      <c r="C50" s="41">
        <v>129</v>
      </c>
      <c r="D50" s="41" t="s">
        <v>1077</v>
      </c>
      <c r="E50" s="41" t="s">
        <v>1077</v>
      </c>
      <c r="F50" s="41" t="s">
        <v>1077</v>
      </c>
      <c r="G50" s="41" t="s">
        <v>1077</v>
      </c>
      <c r="H50" s="41" t="s">
        <v>1077</v>
      </c>
      <c r="I50" s="41" t="s">
        <v>1077</v>
      </c>
      <c r="J50" s="41" t="s">
        <v>1077</v>
      </c>
      <c r="K50" s="41" t="s">
        <v>1077</v>
      </c>
    </row>
    <row r="51" spans="1:11" ht="14.25" x14ac:dyDescent="0.2">
      <c r="A51" s="128" t="s">
        <v>52</v>
      </c>
      <c r="B51" s="41" t="s">
        <v>1077</v>
      </c>
      <c r="C51" s="41">
        <v>61</v>
      </c>
      <c r="D51" s="41">
        <v>3345</v>
      </c>
      <c r="E51" s="41" t="s">
        <v>1077</v>
      </c>
      <c r="F51" s="41" t="s">
        <v>1077</v>
      </c>
      <c r="G51" s="41" t="s">
        <v>1077</v>
      </c>
      <c r="H51" s="41" t="s">
        <v>1077</v>
      </c>
      <c r="I51" s="41" t="s">
        <v>1077</v>
      </c>
      <c r="J51" s="41" t="s">
        <v>1077</v>
      </c>
      <c r="K51" s="41" t="s">
        <v>1077</v>
      </c>
    </row>
    <row r="52" spans="1:11" ht="14.25" x14ac:dyDescent="0.2">
      <c r="A52" s="128" t="s">
        <v>450</v>
      </c>
      <c r="B52" s="41" t="s">
        <v>1077</v>
      </c>
      <c r="C52" s="41" t="s">
        <v>1077</v>
      </c>
      <c r="D52" s="41" t="s">
        <v>1077</v>
      </c>
      <c r="E52" s="41" t="s">
        <v>1077</v>
      </c>
      <c r="F52" s="41" t="s">
        <v>1077</v>
      </c>
      <c r="G52" s="41" t="s">
        <v>1077</v>
      </c>
      <c r="H52" s="41" t="s">
        <v>1077</v>
      </c>
      <c r="I52" s="41" t="s">
        <v>1077</v>
      </c>
      <c r="J52" s="41" t="s">
        <v>1077</v>
      </c>
      <c r="K52" s="41" t="s">
        <v>1077</v>
      </c>
    </row>
    <row r="53" spans="1:11" ht="14.25" x14ac:dyDescent="0.2">
      <c r="A53" s="128" t="s">
        <v>722</v>
      </c>
      <c r="B53" s="41" t="s">
        <v>1077</v>
      </c>
      <c r="C53" s="41" t="s">
        <v>1077</v>
      </c>
      <c r="D53" s="41" t="s">
        <v>1077</v>
      </c>
      <c r="E53" s="41" t="s">
        <v>1077</v>
      </c>
      <c r="F53" s="41" t="s">
        <v>1077</v>
      </c>
      <c r="G53" s="41" t="s">
        <v>1077</v>
      </c>
      <c r="H53" s="41" t="s">
        <v>1077</v>
      </c>
      <c r="I53" s="41" t="s">
        <v>1077</v>
      </c>
      <c r="J53" s="41" t="s">
        <v>1077</v>
      </c>
      <c r="K53" s="41" t="s">
        <v>1077</v>
      </c>
    </row>
    <row r="54" spans="1:11" ht="14.25" x14ac:dyDescent="0.2">
      <c r="A54" s="128" t="s">
        <v>723</v>
      </c>
      <c r="B54" s="41" t="s">
        <v>1077</v>
      </c>
      <c r="C54" s="41">
        <v>83</v>
      </c>
      <c r="D54" s="41" t="s">
        <v>1077</v>
      </c>
      <c r="E54" s="41" t="s">
        <v>1077</v>
      </c>
      <c r="F54" s="41" t="s">
        <v>1077</v>
      </c>
      <c r="G54" s="41" t="s">
        <v>1077</v>
      </c>
      <c r="H54" s="41" t="s">
        <v>1077</v>
      </c>
      <c r="I54" s="41" t="s">
        <v>1077</v>
      </c>
      <c r="J54" s="41">
        <v>41</v>
      </c>
      <c r="K54" s="41" t="s">
        <v>1077</v>
      </c>
    </row>
    <row r="55" spans="1:11" ht="14.25" x14ac:dyDescent="0.2">
      <c r="A55" s="128" t="s">
        <v>405</v>
      </c>
      <c r="B55" s="12" t="s">
        <v>1077</v>
      </c>
      <c r="C55" s="12">
        <v>483</v>
      </c>
      <c r="D55" s="12">
        <v>318</v>
      </c>
      <c r="E55" s="41">
        <v>318</v>
      </c>
      <c r="F55" s="41">
        <v>289</v>
      </c>
      <c r="G55" s="41">
        <v>891</v>
      </c>
      <c r="H55" s="41" t="s">
        <v>1077</v>
      </c>
      <c r="I55" s="41" t="s">
        <v>1077</v>
      </c>
      <c r="J55" s="41" t="s">
        <v>1077</v>
      </c>
      <c r="K55" s="41" t="s">
        <v>1077</v>
      </c>
    </row>
    <row r="56" spans="1:11" ht="14.25" x14ac:dyDescent="0.2">
      <c r="A56" s="24" t="s">
        <v>724</v>
      </c>
      <c r="B56" s="12">
        <v>356</v>
      </c>
      <c r="C56" s="41">
        <v>105</v>
      </c>
      <c r="D56" s="41" t="s">
        <v>1077</v>
      </c>
      <c r="E56" s="41">
        <v>3953</v>
      </c>
      <c r="F56" s="41" t="s">
        <v>1077</v>
      </c>
      <c r="G56" s="41" t="s">
        <v>1077</v>
      </c>
      <c r="H56" s="41" t="s">
        <v>1077</v>
      </c>
      <c r="I56" s="41" t="s">
        <v>1077</v>
      </c>
      <c r="J56" s="41">
        <v>636</v>
      </c>
      <c r="K56" s="41">
        <v>73</v>
      </c>
    </row>
    <row r="57" spans="1:11" ht="4.5" customHeight="1" thickBot="1" x14ac:dyDescent="0.25">
      <c r="A57" s="128"/>
      <c r="B57" s="730"/>
      <c r="C57" s="730"/>
      <c r="D57" s="730"/>
      <c r="E57" s="730"/>
      <c r="F57" s="730"/>
      <c r="G57" s="730"/>
      <c r="H57" s="730"/>
      <c r="I57" s="730"/>
      <c r="J57" s="730"/>
      <c r="K57" s="730"/>
    </row>
    <row r="58" spans="1:11" ht="4.5" customHeight="1" x14ac:dyDescent="0.2">
      <c r="B58" s="18"/>
      <c r="C58" s="18"/>
      <c r="D58" s="18"/>
      <c r="E58" s="18"/>
      <c r="F58" s="18"/>
      <c r="G58" s="18"/>
      <c r="H58" s="18"/>
      <c r="I58" s="18"/>
      <c r="J58" s="18"/>
      <c r="K58" s="18"/>
    </row>
    <row r="59" spans="1:11" s="30" customFormat="1" ht="15" x14ac:dyDescent="0.25">
      <c r="A59" s="28" t="s">
        <v>711</v>
      </c>
      <c r="B59" s="50">
        <f t="shared" ref="B59:J59" si="0">SUM(B41:B56)</f>
        <v>35487</v>
      </c>
      <c r="C59" s="50">
        <f t="shared" si="0"/>
        <v>6023</v>
      </c>
      <c r="D59" s="50">
        <f t="shared" si="0"/>
        <v>26393</v>
      </c>
      <c r="E59" s="50">
        <f t="shared" si="0"/>
        <v>45488</v>
      </c>
      <c r="F59" s="50">
        <f t="shared" si="0"/>
        <v>1385</v>
      </c>
      <c r="G59" s="50">
        <f t="shared" si="0"/>
        <v>33706</v>
      </c>
      <c r="H59" s="50">
        <f t="shared" si="0"/>
        <v>388</v>
      </c>
      <c r="I59" s="50">
        <f t="shared" si="0"/>
        <v>28843</v>
      </c>
      <c r="J59" s="50">
        <f t="shared" si="0"/>
        <v>10123</v>
      </c>
      <c r="K59" s="50">
        <f t="shared" ref="K59" si="1">SUM(K41:K56)</f>
        <v>73</v>
      </c>
    </row>
    <row r="60" spans="1:11" s="37" customFormat="1" ht="12.75" customHeight="1" x14ac:dyDescent="0.2">
      <c r="A60" s="37" t="s">
        <v>493</v>
      </c>
      <c r="B60" s="122">
        <v>256.43832864604258</v>
      </c>
      <c r="C60" s="122">
        <v>-83.027587567278161</v>
      </c>
      <c r="D60" s="122">
        <v>338.20355304665446</v>
      </c>
      <c r="E60" s="122">
        <v>72.348728829613918</v>
      </c>
      <c r="F60" s="122">
        <v>-96.957439324657059</v>
      </c>
      <c r="G60" s="122">
        <v>2149.0606936416184</v>
      </c>
      <c r="H60" s="122">
        <v>-98.753493751405529</v>
      </c>
      <c r="I60" s="122">
        <v>7322.6804123711345</v>
      </c>
      <c r="J60" s="122">
        <f>(J59/I59-1)*100</f>
        <v>-64.903096071837183</v>
      </c>
      <c r="K60" s="122">
        <f>(K59/J59-1)*100</f>
        <v>-99.278869900227207</v>
      </c>
    </row>
    <row r="61" spans="1:11" s="37" customFormat="1" ht="12.75" customHeight="1" x14ac:dyDescent="0.2">
      <c r="B61" s="177"/>
      <c r="C61" s="177"/>
      <c r="D61" s="177"/>
      <c r="E61" s="177"/>
      <c r="F61" s="177"/>
      <c r="G61" s="177"/>
      <c r="H61" s="177"/>
      <c r="I61" s="199"/>
      <c r="J61" s="289"/>
      <c r="K61" s="289"/>
    </row>
    <row r="62" spans="1:11" s="37" customFormat="1" ht="12.75" customHeight="1" x14ac:dyDescent="0.2">
      <c r="A62" s="40" t="s">
        <v>794</v>
      </c>
      <c r="B62" s="185"/>
      <c r="C62" s="177"/>
      <c r="D62" s="177"/>
      <c r="E62" s="177"/>
      <c r="F62" s="177"/>
      <c r="G62" s="177"/>
      <c r="H62" s="177"/>
      <c r="I62" s="177"/>
      <c r="J62" s="177"/>
      <c r="K62" s="185"/>
    </row>
    <row r="63" spans="1:11" s="37" customFormat="1" ht="12.75" customHeight="1" x14ac:dyDescent="0.2">
      <c r="A63" s="40"/>
      <c r="B63" s="185"/>
      <c r="C63" s="177"/>
      <c r="D63" s="177"/>
      <c r="E63" s="177"/>
      <c r="F63" s="177"/>
      <c r="G63" s="177"/>
      <c r="H63" s="177"/>
      <c r="I63" s="177"/>
      <c r="J63" s="177"/>
      <c r="K63" s="185"/>
    </row>
    <row r="64" spans="1:11" s="128" customFormat="1" ht="14.25" x14ac:dyDescent="0.2">
      <c r="A64" s="24" t="s">
        <v>1466</v>
      </c>
      <c r="K64" s="140"/>
    </row>
    <row r="65" spans="1:11" x14ac:dyDescent="0.2">
      <c r="A65" s="225"/>
    </row>
    <row r="66" spans="1:11" ht="14.25" x14ac:dyDescent="0.2">
      <c r="A66" s="24" t="s">
        <v>1746</v>
      </c>
    </row>
    <row r="67" spans="1:11" ht="25.9" customHeight="1" x14ac:dyDescent="0.2">
      <c r="A67" s="892" t="s">
        <v>1952</v>
      </c>
      <c r="B67" s="892"/>
      <c r="C67" s="892"/>
      <c r="D67" s="892"/>
      <c r="E67" s="892"/>
      <c r="F67" s="892"/>
      <c r="G67" s="892"/>
      <c r="H67" s="892"/>
      <c r="I67" s="892"/>
      <c r="J67" s="892"/>
      <c r="K67" s="892"/>
    </row>
  </sheetData>
  <customSheetViews>
    <customSheetView guid="{F67F5823-51D5-4D47-B100-5B47C1E6BCB9}" showPageBreaks="1" fitToPage="1" printArea="1">
      <selection sqref="A1:K1"/>
      <pageMargins left="0.75" right="0.75" top="1" bottom="1" header="0.5" footer="0.5"/>
      <printOptions horizontalCentered="1"/>
      <pageSetup scale="71" firstPageNumber="33" orientation="portrait" horizontalDpi="4294967293" r:id="rId1"/>
      <headerFooter alignWithMargins="0">
        <oddFooter>&amp;C&amp;P</oddFooter>
      </headerFooter>
    </customSheetView>
    <customSheetView guid="{9014CDA8-C3FC-41E6-A045-DAEFC55B82B1}" showPageBreaks="1" fitToPage="1" printArea="1" topLeftCell="A40">
      <selection sqref="A1:K1"/>
      <pageMargins left="0.75" right="0.75" top="1" bottom="1" header="0.5" footer="0.5"/>
      <printOptions horizontalCentered="1"/>
      <pageSetup scale="71" firstPageNumber="33" orientation="portrait" horizontalDpi="4294967293" r:id="rId2"/>
      <headerFooter alignWithMargins="0">
        <oddFooter>&amp;C&amp;P</oddFooter>
      </headerFooter>
    </customSheetView>
  </customSheetViews>
  <mergeCells count="7">
    <mergeCell ref="A67:K67"/>
    <mergeCell ref="A35:K35"/>
    <mergeCell ref="A34:K34"/>
    <mergeCell ref="A1:K1"/>
    <mergeCell ref="A3:K3"/>
    <mergeCell ref="A4:K4"/>
    <mergeCell ref="A33:K33"/>
  </mergeCells>
  <phoneticPr fontId="33" type="noConversion"/>
  <hyperlinks>
    <hyperlink ref="A67:H67" r:id="rId3" display="Innovation, Science and Economic Development Canada, Historical Insolvency Statistics - North American Industry Classification System (NAICS) Annual, ." xr:uid="{00000000-0004-0000-4C00-000000000000}"/>
  </hyperlinks>
  <printOptions horizontalCentered="1"/>
  <pageMargins left="0.74803149606299202" right="0.74803149606299202" top="0.98425196850393704" bottom="0.98425196850393704" header="0.511811023622047" footer="0.511811023622047"/>
  <pageSetup scale="70" firstPageNumber="29" orientation="portrait" useFirstPageNumber="1" r:id="rId4"/>
  <headerFooter differentFirst="1" alignWithMargins="0"/>
  <legacyDrawingHF r:id="rId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63">
    <tabColor indexed="35"/>
    <pageSetUpPr fitToPage="1"/>
  </sheetPr>
  <dimension ref="A1:K59"/>
  <sheetViews>
    <sheetView zoomScaleNormal="100" workbookViewId="0">
      <selection sqref="A1:H1"/>
    </sheetView>
  </sheetViews>
  <sheetFormatPr defaultRowHeight="12.75" x14ac:dyDescent="0.2"/>
  <cols>
    <col min="1" max="1" width="41.28515625" customWidth="1"/>
    <col min="2" max="8" width="9.7109375" customWidth="1"/>
    <col min="11" max="11" width="9.5703125" bestFit="1" customWidth="1"/>
  </cols>
  <sheetData>
    <row r="1" spans="1:11" ht="18" x14ac:dyDescent="0.25">
      <c r="A1" s="837" t="s">
        <v>996</v>
      </c>
      <c r="B1" s="837"/>
      <c r="C1" s="837"/>
      <c r="D1" s="837"/>
      <c r="E1" s="837"/>
      <c r="F1" s="837"/>
      <c r="G1" s="837"/>
      <c r="H1" s="837"/>
    </row>
    <row r="2" spans="1:11" ht="18" x14ac:dyDescent="0.25">
      <c r="A2" s="25"/>
    </row>
    <row r="3" spans="1:11" ht="18" x14ac:dyDescent="0.25">
      <c r="A3" s="837" t="s">
        <v>2631</v>
      </c>
      <c r="B3" s="837"/>
      <c r="C3" s="837"/>
      <c r="D3" s="837"/>
      <c r="E3" s="837"/>
      <c r="F3" s="837"/>
      <c r="G3" s="837"/>
      <c r="H3" s="837"/>
    </row>
    <row r="4" spans="1:11" ht="18" x14ac:dyDescent="0.25">
      <c r="A4" s="837" t="s">
        <v>381</v>
      </c>
      <c r="B4" s="837"/>
      <c r="C4" s="837"/>
      <c r="D4" s="837"/>
      <c r="E4" s="837"/>
      <c r="F4" s="837"/>
      <c r="G4" s="837"/>
      <c r="H4" s="837"/>
    </row>
    <row r="7" spans="1:11" s="26" customFormat="1" ht="15.75" x14ac:dyDescent="0.25">
      <c r="B7" s="26">
        <v>2018</v>
      </c>
      <c r="C7" s="26">
        <v>2019</v>
      </c>
      <c r="D7" s="26">
        <v>2020</v>
      </c>
      <c r="E7" s="26">
        <v>2021</v>
      </c>
      <c r="F7" s="26">
        <v>2022</v>
      </c>
      <c r="G7" s="26">
        <v>2023</v>
      </c>
      <c r="H7" s="26">
        <v>2024</v>
      </c>
    </row>
    <row r="8" spans="1:11" ht="4.5" customHeight="1" thickBot="1" x14ac:dyDescent="0.25">
      <c r="A8" s="22"/>
      <c r="B8" s="22"/>
      <c r="C8" s="22"/>
      <c r="D8" s="22"/>
      <c r="E8" s="22"/>
      <c r="F8" s="22"/>
      <c r="G8" s="22"/>
      <c r="H8" s="22"/>
    </row>
    <row r="9" spans="1:11" ht="4.5" customHeight="1" x14ac:dyDescent="0.2"/>
    <row r="11" spans="1:11" s="24" customFormat="1" ht="16.5" x14ac:dyDescent="0.2">
      <c r="A11" s="24" t="s">
        <v>298</v>
      </c>
      <c r="B11" s="78">
        <v>152.30000000000001</v>
      </c>
      <c r="C11" s="78">
        <v>155.80000000000001</v>
      </c>
      <c r="D11" s="78">
        <v>159.19999999999999</v>
      </c>
      <c r="E11" s="78">
        <v>162.1</v>
      </c>
      <c r="F11" s="78">
        <v>167.2</v>
      </c>
      <c r="G11" s="78">
        <v>173.7</v>
      </c>
      <c r="H11" s="78">
        <v>178.6</v>
      </c>
      <c r="J11" s="94"/>
      <c r="K11" s="78"/>
    </row>
    <row r="12" spans="1:11" s="24" customFormat="1" ht="12.75" customHeight="1" x14ac:dyDescent="0.2"/>
    <row r="13" spans="1:11" s="24" customFormat="1" ht="16.5" x14ac:dyDescent="0.2">
      <c r="A13" s="24" t="s">
        <v>524</v>
      </c>
      <c r="B13" s="362">
        <v>221.45</v>
      </c>
      <c r="C13" s="362">
        <v>229.25</v>
      </c>
      <c r="D13" s="362">
        <v>235.4</v>
      </c>
      <c r="E13" s="362">
        <v>242.1</v>
      </c>
      <c r="F13" s="362">
        <v>243.3</v>
      </c>
      <c r="G13" s="362">
        <v>255.55</v>
      </c>
      <c r="H13" s="708">
        <v>262.54000000000002</v>
      </c>
    </row>
    <row r="14" spans="1:11" s="24" customFormat="1" ht="12.75" customHeight="1" x14ac:dyDescent="0.2"/>
    <row r="15" spans="1:11" s="24" customFormat="1" ht="16.5" x14ac:dyDescent="0.2">
      <c r="A15" s="24" t="s">
        <v>2251</v>
      </c>
      <c r="B15" s="12">
        <v>1666</v>
      </c>
      <c r="C15" s="12">
        <v>1704</v>
      </c>
      <c r="D15" s="12">
        <v>1707</v>
      </c>
      <c r="E15" s="12">
        <v>1744</v>
      </c>
      <c r="F15" s="12">
        <v>1837</v>
      </c>
      <c r="G15" s="12">
        <v>1910</v>
      </c>
      <c r="H15" s="12" t="s">
        <v>1550</v>
      </c>
    </row>
    <row r="16" spans="1:11" s="24" customFormat="1" ht="12.75" customHeight="1" x14ac:dyDescent="0.2"/>
    <row r="17" spans="1:10" s="24" customFormat="1" ht="14.25" x14ac:dyDescent="0.2">
      <c r="A17" s="24" t="s">
        <v>1615</v>
      </c>
      <c r="B17" s="31">
        <v>1742</v>
      </c>
      <c r="C17" s="31">
        <v>1767</v>
      </c>
      <c r="D17" s="31">
        <v>1757</v>
      </c>
      <c r="E17" s="31">
        <v>1753</v>
      </c>
      <c r="F17" s="31">
        <v>1718</v>
      </c>
      <c r="G17" s="31">
        <v>1744</v>
      </c>
      <c r="H17" s="31">
        <v>1788</v>
      </c>
      <c r="I17" s="31"/>
      <c r="J17" s="94"/>
    </row>
    <row r="18" spans="1:10" s="24" customFormat="1" ht="12.75" customHeight="1" x14ac:dyDescent="0.2"/>
    <row r="19" spans="1:10" s="45" customFormat="1" ht="14.25" x14ac:dyDescent="0.2">
      <c r="A19" s="36" t="s">
        <v>1249</v>
      </c>
      <c r="B19" s="36">
        <v>458</v>
      </c>
      <c r="C19" s="36">
        <v>458</v>
      </c>
      <c r="D19" s="36">
        <v>436</v>
      </c>
      <c r="E19" s="36">
        <v>436</v>
      </c>
      <c r="F19" s="36">
        <v>435</v>
      </c>
      <c r="G19" s="36">
        <v>433</v>
      </c>
      <c r="H19" s="36">
        <v>433</v>
      </c>
      <c r="I19" s="169"/>
    </row>
    <row r="20" spans="1:10" s="24" customFormat="1" ht="12.75" customHeight="1" x14ac:dyDescent="0.2">
      <c r="A20" s="36"/>
      <c r="B20" s="36"/>
      <c r="C20" s="36"/>
      <c r="D20" s="36"/>
      <c r="E20" s="36"/>
      <c r="F20" s="36"/>
      <c r="G20" s="36"/>
      <c r="H20" s="36"/>
    </row>
    <row r="21" spans="1:10" s="24" customFormat="1" ht="16.5" x14ac:dyDescent="0.2">
      <c r="A21" s="36" t="s">
        <v>1616</v>
      </c>
      <c r="B21" s="395">
        <v>1193</v>
      </c>
      <c r="C21" s="395">
        <v>1218</v>
      </c>
      <c r="D21" s="395">
        <v>1243</v>
      </c>
      <c r="E21" s="395">
        <v>1239</v>
      </c>
      <c r="F21" s="395">
        <v>1221</v>
      </c>
      <c r="G21" s="395">
        <v>1249</v>
      </c>
      <c r="H21" s="395">
        <v>1300</v>
      </c>
    </row>
    <row r="22" spans="1:10" s="24" customFormat="1" ht="11.25" customHeight="1" x14ac:dyDescent="0.2">
      <c r="A22" s="36"/>
      <c r="B22" s="395"/>
      <c r="C22" s="395"/>
      <c r="D22" s="395"/>
      <c r="E22" s="395"/>
      <c r="F22" s="395"/>
      <c r="G22" s="395"/>
      <c r="H22" s="395"/>
    </row>
    <row r="23" spans="1:10" s="45" customFormat="1" ht="14.25" x14ac:dyDescent="0.2">
      <c r="A23" s="45" t="s">
        <v>1617</v>
      </c>
      <c r="B23" s="45">
        <v>585</v>
      </c>
      <c r="C23" s="45">
        <v>610</v>
      </c>
      <c r="D23" s="45">
        <v>624</v>
      </c>
      <c r="E23" s="45">
        <v>629</v>
      </c>
      <c r="F23" s="45">
        <v>629</v>
      </c>
      <c r="G23" s="45">
        <v>645</v>
      </c>
      <c r="H23" s="45">
        <v>698</v>
      </c>
    </row>
    <row r="24" spans="1:10" s="46" customFormat="1" ht="11.25" x14ac:dyDescent="0.2"/>
    <row r="25" spans="1:10" s="45" customFormat="1" x14ac:dyDescent="0.2">
      <c r="A25" s="45" t="s">
        <v>238</v>
      </c>
      <c r="B25" s="45">
        <v>608</v>
      </c>
      <c r="C25" s="45">
        <v>608</v>
      </c>
      <c r="D25" s="45">
        <v>619</v>
      </c>
      <c r="E25" s="45">
        <v>610</v>
      </c>
      <c r="F25" s="45">
        <v>592</v>
      </c>
      <c r="G25" s="45">
        <v>604</v>
      </c>
      <c r="H25" s="45">
        <v>602</v>
      </c>
    </row>
    <row r="26" spans="1:10" s="46" customFormat="1" ht="11.25" x14ac:dyDescent="0.2">
      <c r="A26" s="46" t="s">
        <v>815</v>
      </c>
      <c r="B26" s="46">
        <v>596</v>
      </c>
      <c r="C26" s="46">
        <v>596</v>
      </c>
      <c r="D26" s="46">
        <v>607</v>
      </c>
      <c r="E26" s="46">
        <v>599</v>
      </c>
      <c r="F26" s="46">
        <v>582</v>
      </c>
      <c r="G26" s="46">
        <v>595</v>
      </c>
      <c r="H26" s="46">
        <v>590</v>
      </c>
    </row>
    <row r="27" spans="1:10" s="46" customFormat="1" ht="11.25" x14ac:dyDescent="0.2">
      <c r="A27" s="46" t="s">
        <v>1845</v>
      </c>
      <c r="B27" s="46">
        <v>12</v>
      </c>
      <c r="C27" s="46">
        <v>12</v>
      </c>
      <c r="D27" s="46">
        <v>12</v>
      </c>
      <c r="E27" s="46">
        <v>11</v>
      </c>
      <c r="F27" s="46">
        <v>10</v>
      </c>
      <c r="G27" s="46">
        <v>9</v>
      </c>
      <c r="H27" s="46">
        <v>12</v>
      </c>
    </row>
    <row r="28" spans="1:10" s="46" customFormat="1" ht="11.25" x14ac:dyDescent="0.2"/>
    <row r="29" spans="1:10" s="45" customFormat="1" ht="16.5" x14ac:dyDescent="0.2">
      <c r="A29" s="36" t="s">
        <v>1846</v>
      </c>
      <c r="B29" s="395">
        <v>91</v>
      </c>
      <c r="C29" s="395">
        <v>91</v>
      </c>
      <c r="D29" s="395">
        <v>78</v>
      </c>
      <c r="E29" s="395">
        <v>78</v>
      </c>
      <c r="F29" s="395">
        <v>62</v>
      </c>
      <c r="G29" s="395">
        <v>62</v>
      </c>
      <c r="H29" s="395">
        <v>55</v>
      </c>
    </row>
    <row r="30" spans="1:10" s="46" customFormat="1" x14ac:dyDescent="0.2">
      <c r="A30" s="45" t="s">
        <v>53</v>
      </c>
      <c r="B30" s="45">
        <v>69</v>
      </c>
      <c r="C30" s="45">
        <v>69</v>
      </c>
      <c r="D30" s="45">
        <v>68</v>
      </c>
      <c r="E30" s="45">
        <v>68</v>
      </c>
      <c r="F30" s="45">
        <v>52</v>
      </c>
      <c r="G30" s="45">
        <v>52</v>
      </c>
      <c r="H30" s="45">
        <v>45</v>
      </c>
    </row>
    <row r="31" spans="1:10" s="46" customFormat="1" ht="13.5" customHeight="1" x14ac:dyDescent="0.2">
      <c r="A31" s="45" t="s">
        <v>2476</v>
      </c>
      <c r="B31" s="437">
        <v>12</v>
      </c>
      <c r="C31" s="437">
        <v>12</v>
      </c>
      <c r="D31" s="437">
        <v>0</v>
      </c>
      <c r="E31" s="437">
        <v>0</v>
      </c>
      <c r="F31" s="437">
        <v>0</v>
      </c>
      <c r="G31" s="437">
        <v>0</v>
      </c>
      <c r="H31" s="437">
        <v>0</v>
      </c>
    </row>
    <row r="32" spans="1:10" s="46" customFormat="1" ht="13.5" customHeight="1" x14ac:dyDescent="0.2">
      <c r="A32" s="45" t="s">
        <v>1614</v>
      </c>
      <c r="B32" s="801">
        <v>10</v>
      </c>
      <c r="C32" s="801">
        <v>10</v>
      </c>
      <c r="D32" s="437">
        <v>10</v>
      </c>
      <c r="E32" s="437">
        <v>10</v>
      </c>
      <c r="F32" s="437">
        <v>10</v>
      </c>
      <c r="G32" s="437">
        <v>10</v>
      </c>
      <c r="H32" s="437">
        <v>10</v>
      </c>
    </row>
    <row r="33" spans="1:8" s="24" customFormat="1" ht="12.75" customHeight="1" x14ac:dyDescent="0.2">
      <c r="A33" s="36"/>
      <c r="B33" s="36"/>
      <c r="C33" s="36"/>
      <c r="D33" s="36"/>
      <c r="E33" s="36"/>
      <c r="F33" s="36"/>
      <c r="G33" s="36"/>
      <c r="H33" s="36"/>
    </row>
    <row r="34" spans="1:8" s="24" customFormat="1" ht="14.25" x14ac:dyDescent="0.2">
      <c r="A34" s="24" t="s">
        <v>1620</v>
      </c>
      <c r="B34" s="78">
        <v>11.441031400442666</v>
      </c>
      <c r="C34" s="78">
        <v>11.342045804662627</v>
      </c>
      <c r="D34" s="78">
        <v>11.036917452400546</v>
      </c>
      <c r="E34" s="78">
        <v>10.812111044636193</v>
      </c>
      <c r="F34" s="78">
        <v>10.274320776494649</v>
      </c>
      <c r="G34" s="78">
        <v>10.039547990075585</v>
      </c>
      <c r="H34" s="78">
        <v>10.014001680201623</v>
      </c>
    </row>
    <row r="36" spans="1:8" ht="14.25" x14ac:dyDescent="0.2">
      <c r="A36" s="24" t="s">
        <v>1844</v>
      </c>
    </row>
    <row r="39" spans="1:8" ht="25.5" customHeight="1" x14ac:dyDescent="0.2">
      <c r="A39" s="921" t="s">
        <v>1749</v>
      </c>
      <c r="B39" s="922"/>
      <c r="C39" s="922"/>
      <c r="D39" s="922"/>
      <c r="E39" s="922"/>
      <c r="F39" s="922"/>
      <c r="G39" s="922"/>
      <c r="H39" s="922"/>
    </row>
    <row r="40" spans="1:8" ht="8.25" customHeight="1" x14ac:dyDescent="0.2">
      <c r="A40" s="138"/>
    </row>
    <row r="41" spans="1:8" ht="28.5" customHeight="1" x14ac:dyDescent="0.2">
      <c r="A41" s="1003" t="s">
        <v>2262</v>
      </c>
      <c r="B41" s="1003"/>
      <c r="C41" s="1003"/>
      <c r="D41" s="1003"/>
      <c r="E41" s="1003"/>
      <c r="F41" s="1003"/>
      <c r="G41" s="1003"/>
      <c r="H41" s="1003"/>
    </row>
    <row r="42" spans="1:8" ht="8.25" customHeight="1" x14ac:dyDescent="0.2">
      <c r="A42" s="138"/>
    </row>
    <row r="43" spans="1:8" x14ac:dyDescent="0.2">
      <c r="A43" s="955" t="s">
        <v>1618</v>
      </c>
      <c r="B43" s="955"/>
      <c r="C43" s="955"/>
      <c r="D43" s="955"/>
      <c r="E43" s="955"/>
      <c r="F43" s="955"/>
      <c r="G43" s="955"/>
      <c r="H43" s="955"/>
    </row>
    <row r="44" spans="1:8" ht="8.25" customHeight="1" x14ac:dyDescent="0.2"/>
    <row r="45" spans="1:8" x14ac:dyDescent="0.2">
      <c r="A45" s="955" t="s">
        <v>1619</v>
      </c>
      <c r="B45" s="955"/>
      <c r="C45" s="955"/>
      <c r="D45" s="955"/>
      <c r="E45" s="955"/>
      <c r="F45" s="955"/>
      <c r="G45" s="955"/>
      <c r="H45" s="955"/>
    </row>
    <row r="46" spans="1:8" ht="8.25" customHeight="1" x14ac:dyDescent="0.2">
      <c r="A46" s="138"/>
    </row>
    <row r="47" spans="1:8" ht="25.5" customHeight="1" x14ac:dyDescent="0.2">
      <c r="A47" s="882" t="s">
        <v>1750</v>
      </c>
      <c r="B47" s="882"/>
      <c r="C47" s="882"/>
      <c r="D47" s="882"/>
      <c r="E47" s="882"/>
      <c r="F47" s="882"/>
      <c r="G47" s="882"/>
      <c r="H47" s="882"/>
    </row>
    <row r="48" spans="1:8" ht="8.25" customHeight="1" x14ac:dyDescent="0.2">
      <c r="A48" s="815"/>
      <c r="B48" s="815"/>
      <c r="C48" s="815"/>
      <c r="D48" s="815"/>
      <c r="E48" s="815"/>
      <c r="F48" s="815"/>
      <c r="G48" s="815"/>
      <c r="H48" s="815"/>
    </row>
    <row r="49" spans="1:8" x14ac:dyDescent="0.2">
      <c r="A49" s="955" t="s">
        <v>1751</v>
      </c>
      <c r="B49" s="955"/>
      <c r="C49" s="955"/>
      <c r="D49" s="955"/>
      <c r="E49" s="955"/>
      <c r="F49" s="955"/>
      <c r="G49" s="955"/>
      <c r="H49" s="955"/>
    </row>
    <row r="50" spans="1:8" ht="8.25" customHeight="1" x14ac:dyDescent="0.2">
      <c r="B50" s="138"/>
      <c r="C50" s="138"/>
      <c r="D50" s="138"/>
      <c r="E50" s="138"/>
      <c r="F50" s="138"/>
      <c r="G50" s="138"/>
      <c r="H50" s="138"/>
    </row>
    <row r="51" spans="1:8" s="69" customFormat="1" ht="14.25" x14ac:dyDescent="0.2">
      <c r="A51" s="24" t="s">
        <v>1233</v>
      </c>
      <c r="B51"/>
      <c r="C51"/>
      <c r="D51"/>
      <c r="E51"/>
      <c r="F51"/>
      <c r="G51"/>
      <c r="H51"/>
    </row>
    <row r="57" spans="1:8" ht="14.25" x14ac:dyDescent="0.2">
      <c r="B57" s="31"/>
      <c r="C57" s="31"/>
      <c r="D57" s="31"/>
      <c r="E57" s="31"/>
      <c r="F57" s="31"/>
      <c r="G57" s="31"/>
      <c r="H57" s="31"/>
    </row>
    <row r="59" spans="1:8" x14ac:dyDescent="0.2">
      <c r="B59" s="173"/>
      <c r="C59" s="173"/>
      <c r="D59" s="173"/>
      <c r="E59" s="173"/>
      <c r="F59" s="173"/>
      <c r="G59" s="173"/>
      <c r="H59" s="173"/>
    </row>
  </sheetData>
  <customSheetViews>
    <customSheetView guid="{F67F5823-51D5-4D47-B100-5B47C1E6BCB9}" showPageBreaks="1" fitToPage="1" printArea="1" topLeftCell="A7">
      <selection activeCell="A22" sqref="A22"/>
      <pageMargins left="0.75" right="0.75" top="1" bottom="1" header="0.5" footer="0.5"/>
      <printOptions horizontalCentered="1"/>
      <pageSetup scale="76" firstPageNumber="33" orientation="portrait" horizontalDpi="4294967293" verticalDpi="300" r:id="rId1"/>
      <headerFooter alignWithMargins="0">
        <oddFooter>&amp;C&amp;P</oddFooter>
      </headerFooter>
    </customSheetView>
    <customSheetView guid="{9014CDA8-C3FC-41E6-A045-DAEFC55B82B1}" showPageBreaks="1" fitToPage="1" printArea="1" topLeftCell="A7">
      <selection activeCell="A22" sqref="A22"/>
      <pageMargins left="0.75" right="0.75" top="1" bottom="1" header="0.5" footer="0.5"/>
      <printOptions horizontalCentered="1"/>
      <pageSetup scale="78" firstPageNumber="33" orientation="portrait" horizontalDpi="4294967293" verticalDpi="300" r:id="rId2"/>
      <headerFooter alignWithMargins="0">
        <oddFooter>&amp;C&amp;P</oddFooter>
      </headerFooter>
    </customSheetView>
  </customSheetViews>
  <mergeCells count="9">
    <mergeCell ref="A43:H43"/>
    <mergeCell ref="A45:H45"/>
    <mergeCell ref="A47:H47"/>
    <mergeCell ref="A49:H49"/>
    <mergeCell ref="A1:H1"/>
    <mergeCell ref="A3:H3"/>
    <mergeCell ref="A4:H4"/>
    <mergeCell ref="A39:H39"/>
    <mergeCell ref="A41:H41"/>
  </mergeCells>
  <phoneticPr fontId="0" type="noConversion"/>
  <hyperlinks>
    <hyperlink ref="A41:H41" r:id="rId3" display="Note 2: The number of employed in Registered Nursing in P.E.I.  Source: Canadian Institute for Health Information (CIHI), Nursing in Canada, Table 4a." xr:uid="{15EE83AA-AF7C-417D-A507-63FD5BB11B7B}"/>
  </hyperlinks>
  <printOptions horizontalCentered="1"/>
  <pageMargins left="0.74803149606299202" right="0.74803149606299202" top="0.98425196850393704" bottom="0.98425196850393704" header="0.511811023622047" footer="0.511811023622047"/>
  <pageSetup scale="83" firstPageNumber="29" orientation="portrait" useFirstPageNumber="1" r:id="rId4"/>
  <headerFooter differentFirst="1" alignWithMargins="0"/>
  <legacyDrawingHF r:id="rId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6">
    <tabColor indexed="35"/>
    <pageSetUpPr fitToPage="1"/>
  </sheetPr>
  <dimension ref="A1:J44"/>
  <sheetViews>
    <sheetView zoomScaleNormal="100" workbookViewId="0">
      <selection sqref="A1:F1"/>
    </sheetView>
  </sheetViews>
  <sheetFormatPr defaultRowHeight="12.75" x14ac:dyDescent="0.2"/>
  <cols>
    <col min="1" max="1" width="24.28515625" customWidth="1"/>
    <col min="2" max="2" width="20.28515625" bestFit="1" customWidth="1"/>
    <col min="3" max="3" width="24.7109375" bestFit="1" customWidth="1"/>
    <col min="4" max="6" width="16" customWidth="1"/>
    <col min="7" max="7" width="13.28515625" customWidth="1"/>
  </cols>
  <sheetData>
    <row r="1" spans="1:8" ht="18" x14ac:dyDescent="0.25">
      <c r="A1" s="837" t="s">
        <v>154</v>
      </c>
      <c r="B1" s="837"/>
      <c r="C1" s="837"/>
      <c r="D1" s="837"/>
      <c r="E1" s="837"/>
      <c r="F1" s="837"/>
      <c r="G1" s="43"/>
    </row>
    <row r="2" spans="1:8" ht="18" x14ac:dyDescent="0.25">
      <c r="A2" s="43"/>
      <c r="B2" s="2"/>
      <c r="C2" s="2"/>
      <c r="D2" s="2"/>
      <c r="E2" s="2"/>
      <c r="F2" s="2"/>
      <c r="G2" s="2"/>
    </row>
    <row r="3" spans="1:8" ht="18" x14ac:dyDescent="0.25">
      <c r="A3" s="837" t="s">
        <v>2632</v>
      </c>
      <c r="B3" s="837"/>
      <c r="C3" s="837"/>
      <c r="D3" s="837"/>
      <c r="E3" s="837"/>
      <c r="F3" s="837"/>
      <c r="G3" s="43"/>
    </row>
    <row r="4" spans="1:8" ht="18" x14ac:dyDescent="0.25">
      <c r="A4" s="837" t="s">
        <v>381</v>
      </c>
      <c r="B4" s="837"/>
      <c r="C4" s="837"/>
      <c r="D4" s="837"/>
      <c r="E4" s="837"/>
      <c r="F4" s="837"/>
      <c r="G4" s="43"/>
    </row>
    <row r="5" spans="1:8" ht="12.75" customHeight="1" x14ac:dyDescent="0.25">
      <c r="A5" s="14"/>
      <c r="B5" s="14"/>
      <c r="C5" s="14"/>
      <c r="D5" s="14"/>
      <c r="E5" s="14"/>
      <c r="F5" s="14"/>
      <c r="G5" s="43"/>
    </row>
    <row r="6" spans="1:8" ht="12.75" customHeight="1" x14ac:dyDescent="0.25">
      <c r="A6" s="14"/>
      <c r="B6" s="14"/>
      <c r="C6" s="14"/>
      <c r="D6" s="14"/>
      <c r="E6" s="14"/>
      <c r="F6" s="14"/>
      <c r="G6" s="43"/>
    </row>
    <row r="7" spans="1:8" s="32" customFormat="1" ht="15.75" x14ac:dyDescent="0.25">
      <c r="A7" s="10"/>
      <c r="B7" s="848" t="s">
        <v>1184</v>
      </c>
      <c r="C7" s="848"/>
      <c r="D7" s="15" t="s">
        <v>416</v>
      </c>
      <c r="E7" s="848" t="s">
        <v>364</v>
      </c>
      <c r="F7" s="848"/>
      <c r="G7" s="10"/>
    </row>
    <row r="8" spans="1:8" s="32" customFormat="1" ht="16.5" customHeight="1" x14ac:dyDescent="0.25">
      <c r="A8" s="10"/>
      <c r="B8" s="15" t="s">
        <v>819</v>
      </c>
      <c r="C8" s="15" t="s">
        <v>820</v>
      </c>
      <c r="D8" s="15" t="s">
        <v>158</v>
      </c>
      <c r="E8" s="848" t="s">
        <v>1119</v>
      </c>
      <c r="F8" s="848"/>
      <c r="G8" s="15"/>
    </row>
    <row r="9" spans="1:8" s="32" customFormat="1" ht="15.75" customHeight="1" x14ac:dyDescent="0.25">
      <c r="A9" s="10" t="s">
        <v>0</v>
      </c>
      <c r="B9" s="15" t="s">
        <v>1173</v>
      </c>
      <c r="C9" s="15" t="s">
        <v>1173</v>
      </c>
      <c r="D9" s="15" t="s">
        <v>891</v>
      </c>
      <c r="E9" s="15" t="s">
        <v>303</v>
      </c>
      <c r="F9" s="15" t="s">
        <v>891</v>
      </c>
      <c r="G9" s="15"/>
    </row>
    <row r="10" spans="1:8" ht="4.5" customHeight="1" thickBot="1" x14ac:dyDescent="0.25">
      <c r="A10" s="22"/>
      <c r="B10" s="22"/>
      <c r="C10" s="22"/>
      <c r="D10" s="22"/>
      <c r="E10" s="22"/>
      <c r="F10" s="22"/>
    </row>
    <row r="11" spans="1:8" ht="4.5" customHeight="1" x14ac:dyDescent="0.2"/>
    <row r="12" spans="1:8" s="24" customFormat="1" ht="14.25" x14ac:dyDescent="0.2">
      <c r="A12" s="802" t="s">
        <v>1879</v>
      </c>
      <c r="B12" s="33">
        <v>285.3</v>
      </c>
      <c r="C12" s="33">
        <v>273.39999999999998</v>
      </c>
      <c r="D12" s="111">
        <v>1.8433179723502446</v>
      </c>
      <c r="E12" s="413">
        <v>1735.9556804292267</v>
      </c>
      <c r="F12" s="175">
        <v>0.43707752552422097</v>
      </c>
      <c r="H12" s="362"/>
    </row>
    <row r="13" spans="1:8" s="291" customFormat="1" ht="14.25" x14ac:dyDescent="0.2">
      <c r="A13" s="291" t="s">
        <v>2252</v>
      </c>
      <c r="B13" s="199">
        <v>247.3</v>
      </c>
      <c r="C13" s="199">
        <v>235.4</v>
      </c>
      <c r="D13" s="177">
        <v>2.4269662921348356</v>
      </c>
      <c r="E13" s="294">
        <v>1494.6743495722019</v>
      </c>
      <c r="F13" s="292">
        <v>1.0127818327671845</v>
      </c>
      <c r="H13" s="362"/>
    </row>
    <row r="14" spans="1:8" s="291" customFormat="1" ht="14.25" x14ac:dyDescent="0.2">
      <c r="A14" s="291" t="s">
        <v>1004</v>
      </c>
      <c r="B14" s="199">
        <v>38</v>
      </c>
      <c r="C14" s="199">
        <v>38</v>
      </c>
      <c r="D14" s="177">
        <v>-1.5831134564643801</v>
      </c>
      <c r="E14" s="294">
        <v>241.28133085702493</v>
      </c>
      <c r="F14" s="292">
        <v>-2.9426904685698196</v>
      </c>
      <c r="H14" s="362"/>
    </row>
    <row r="15" spans="1:8" s="83" customFormat="1" x14ac:dyDescent="0.2">
      <c r="A15" s="134"/>
      <c r="B15" s="134"/>
      <c r="C15" s="134"/>
      <c r="D15" s="134"/>
      <c r="E15" s="134"/>
      <c r="F15" s="134"/>
    </row>
    <row r="16" spans="1:8" s="83" customFormat="1" ht="14.25" x14ac:dyDescent="0.2">
      <c r="A16" s="802" t="s">
        <v>1949</v>
      </c>
      <c r="B16" s="33">
        <v>292.8</v>
      </c>
      <c r="C16" s="33">
        <v>280.39999999999998</v>
      </c>
      <c r="D16" s="111">
        <v>2.5603511338697871</v>
      </c>
      <c r="E16" s="413">
        <v>1745.2680455363088</v>
      </c>
      <c r="F16" s="175">
        <v>0.53644025663026618</v>
      </c>
      <c r="H16" s="362"/>
    </row>
    <row r="17" spans="1:10" s="291" customFormat="1" ht="14.25" x14ac:dyDescent="0.2">
      <c r="A17" s="291" t="s">
        <v>2252</v>
      </c>
      <c r="B17" s="199">
        <v>261.3</v>
      </c>
      <c r="C17" s="199">
        <v>248.9</v>
      </c>
      <c r="D17" s="177">
        <v>5.7349192863211496</v>
      </c>
      <c r="E17" s="294">
        <v>1549.2054797931073</v>
      </c>
      <c r="F17" s="292">
        <v>3.6483619483075325</v>
      </c>
      <c r="H17" s="362"/>
      <c r="I17" s="37"/>
      <c r="J17" s="37"/>
    </row>
    <row r="18" spans="1:10" s="37" customFormat="1" ht="14.25" x14ac:dyDescent="0.2">
      <c r="A18" s="291" t="s">
        <v>1004</v>
      </c>
      <c r="B18" s="199">
        <v>31.5</v>
      </c>
      <c r="C18" s="199">
        <v>31.5</v>
      </c>
      <c r="D18" s="177">
        <v>-17.105263157894733</v>
      </c>
      <c r="E18" s="294">
        <v>196.06256574320162</v>
      </c>
      <c r="F18" s="292">
        <v>-18.741095696549525</v>
      </c>
      <c r="H18" s="362"/>
    </row>
    <row r="19" spans="1:10" x14ac:dyDescent="0.2">
      <c r="A19" s="134"/>
      <c r="B19" s="134"/>
      <c r="C19" s="134"/>
      <c r="D19" s="134"/>
      <c r="E19" s="134"/>
      <c r="F19" s="134"/>
    </row>
    <row r="20" spans="1:10" s="115" customFormat="1" ht="14.25" x14ac:dyDescent="0.2">
      <c r="A20" s="802" t="s">
        <v>2238</v>
      </c>
      <c r="B20" s="33">
        <v>307.60000000000002</v>
      </c>
      <c r="C20" s="33">
        <v>296.3</v>
      </c>
      <c r="D20" s="111">
        <v>5.6704707560627732</v>
      </c>
      <c r="E20" s="413">
        <v>1799.3235078003072</v>
      </c>
      <c r="F20" s="175">
        <v>3.0972584642370737</v>
      </c>
      <c r="H20" s="362"/>
    </row>
    <row r="21" spans="1:10" s="293" customFormat="1" ht="14.25" x14ac:dyDescent="0.2">
      <c r="A21" s="291" t="s">
        <v>2330</v>
      </c>
      <c r="B21" s="199">
        <v>271.8</v>
      </c>
      <c r="C21" s="199">
        <v>260.5</v>
      </c>
      <c r="D21" s="177">
        <v>4.6605062274005515</v>
      </c>
      <c r="E21" s="294">
        <v>1581.9229624771517</v>
      </c>
      <c r="F21" s="292">
        <v>2.1118878748359382</v>
      </c>
      <c r="H21" s="362"/>
    </row>
    <row r="22" spans="1:10" s="293" customFormat="1" ht="14.25" x14ac:dyDescent="0.2">
      <c r="A22" s="291" t="s">
        <v>1004</v>
      </c>
      <c r="B22" s="199">
        <v>35.799999999999997</v>
      </c>
      <c r="C22" s="199">
        <v>35.799999999999997</v>
      </c>
      <c r="D22" s="177">
        <v>13.650793650793647</v>
      </c>
      <c r="E22" s="294">
        <v>217.4005453231556</v>
      </c>
      <c r="F22" s="292">
        <v>10.883250200806804</v>
      </c>
      <c r="H22" s="362"/>
    </row>
    <row r="23" spans="1:10" s="105" customFormat="1" x14ac:dyDescent="0.2">
      <c r="A23" s="134"/>
      <c r="B23" s="134"/>
      <c r="C23" s="134"/>
      <c r="D23" s="134"/>
      <c r="E23" s="134"/>
      <c r="F23" s="134"/>
    </row>
    <row r="24" spans="1:10" s="115" customFormat="1" ht="14.25" x14ac:dyDescent="0.2">
      <c r="A24" s="802" t="s">
        <v>2239</v>
      </c>
      <c r="B24" s="33">
        <v>321</v>
      </c>
      <c r="C24" s="33">
        <v>311</v>
      </c>
      <c r="D24" s="111">
        <v>4.9611879851501728</v>
      </c>
      <c r="E24" s="413">
        <v>1824.4428409684213</v>
      </c>
      <c r="F24" s="175">
        <v>1.3960431828528019</v>
      </c>
      <c r="H24" s="362"/>
    </row>
    <row r="25" spans="1:10" s="293" customFormat="1" ht="14.25" x14ac:dyDescent="0.2">
      <c r="A25" s="291" t="s">
        <v>2331</v>
      </c>
      <c r="B25" s="199">
        <v>287.10000000000002</v>
      </c>
      <c r="C25" s="199">
        <v>277.10000000000002</v>
      </c>
      <c r="D25" s="177">
        <v>6.3723608445297675</v>
      </c>
      <c r="E25" s="294">
        <v>1625.5727049271688</v>
      </c>
      <c r="F25" s="292">
        <v>2.7592836999891235</v>
      </c>
      <c r="H25" s="362"/>
    </row>
    <row r="26" spans="1:10" s="293" customFormat="1" ht="14.25" x14ac:dyDescent="0.2">
      <c r="A26" s="291" t="s">
        <v>1004</v>
      </c>
      <c r="B26" s="199">
        <v>33.9</v>
      </c>
      <c r="C26" s="199">
        <v>33.9</v>
      </c>
      <c r="D26" s="177">
        <v>-5.3072625698323943</v>
      </c>
      <c r="E26" s="294">
        <v>198.87013604125235</v>
      </c>
      <c r="F26" s="292">
        <v>-8.5236259432370236</v>
      </c>
      <c r="H26" s="362"/>
    </row>
    <row r="27" spans="1:10" s="134" customFormat="1" x14ac:dyDescent="0.2"/>
    <row r="28" spans="1:10" s="115" customFormat="1" ht="14.25" x14ac:dyDescent="0.2">
      <c r="A28" s="802" t="s">
        <v>2312</v>
      </c>
      <c r="B28" s="33">
        <v>353.5</v>
      </c>
      <c r="C28" s="33">
        <v>341.3</v>
      </c>
      <c r="D28" s="111">
        <v>9.7427652733119032</v>
      </c>
      <c r="E28" s="413">
        <v>1937.7567328955922</v>
      </c>
      <c r="F28" s="175">
        <v>6.2108765143348288</v>
      </c>
      <c r="H28" s="362"/>
    </row>
    <row r="29" spans="1:10" s="293" customFormat="1" ht="14.25" x14ac:dyDescent="0.2">
      <c r="A29" s="291" t="s">
        <v>2331</v>
      </c>
      <c r="B29" s="199">
        <v>308.39999999999998</v>
      </c>
      <c r="C29" s="199">
        <v>296.2</v>
      </c>
      <c r="D29" s="177">
        <v>6.8928184770840728</v>
      </c>
      <c r="E29" s="294">
        <v>1681.6980494687209</v>
      </c>
      <c r="F29" s="292">
        <v>3.4526505256537776</v>
      </c>
      <c r="H29" s="362"/>
    </row>
    <row r="30" spans="1:10" s="293" customFormat="1" ht="14.25" x14ac:dyDescent="0.2">
      <c r="A30" s="291" t="s">
        <v>1004</v>
      </c>
      <c r="B30" s="199">
        <v>45.1</v>
      </c>
      <c r="C30" s="199">
        <v>45.1</v>
      </c>
      <c r="D30" s="177">
        <v>33.038348082595867</v>
      </c>
      <c r="E30" s="294">
        <v>256.05868342687143</v>
      </c>
      <c r="F30" s="292">
        <v>28.756729654851874</v>
      </c>
      <c r="H30" s="362"/>
    </row>
    <row r="31" spans="1:10" s="134" customFormat="1" x14ac:dyDescent="0.2">
      <c r="A31" s="86"/>
      <c r="B31" s="158"/>
      <c r="C31" s="158"/>
      <c r="D31" s="174"/>
      <c r="E31" s="119"/>
      <c r="F31" s="176"/>
    </row>
    <row r="32" spans="1:10" x14ac:dyDescent="0.2">
      <c r="A32" s="86"/>
      <c r="B32" s="82"/>
      <c r="C32" s="82"/>
      <c r="D32" s="85"/>
      <c r="E32" s="84"/>
      <c r="F32" s="85"/>
    </row>
    <row r="33" spans="1:1" s="24" customFormat="1" ht="12.75" customHeight="1" x14ac:dyDescent="0.2">
      <c r="A33" s="24" t="s">
        <v>818</v>
      </c>
    </row>
    <row r="34" spans="1:1" s="24" customFormat="1" ht="12.75" customHeight="1" x14ac:dyDescent="0.2"/>
    <row r="35" spans="1:1" s="24" customFormat="1" ht="12.75" customHeight="1" x14ac:dyDescent="0.2"/>
    <row r="36" spans="1:1" s="138" customFormat="1" ht="14.25" x14ac:dyDescent="0.2">
      <c r="A36" s="24" t="s">
        <v>897</v>
      </c>
    </row>
    <row r="37" spans="1:1" s="69" customFormat="1" ht="14.25" x14ac:dyDescent="0.2">
      <c r="A37" s="24"/>
    </row>
    <row r="38" spans="1:1" s="69" customFormat="1" ht="14.25" x14ac:dyDescent="0.2">
      <c r="A38" s="24" t="s">
        <v>1753</v>
      </c>
    </row>
    <row r="39" spans="1:1" s="69" customFormat="1" ht="12.75" customHeight="1" x14ac:dyDescent="0.2">
      <c r="A39" s="24" t="s">
        <v>1754</v>
      </c>
    </row>
    <row r="40" spans="1:1" s="69" customFormat="1" ht="12.75" customHeight="1" x14ac:dyDescent="0.2">
      <c r="A40" s="24"/>
    </row>
    <row r="41" spans="1:1" s="69" customFormat="1" ht="14.25" x14ac:dyDescent="0.2">
      <c r="A41" s="24" t="s">
        <v>1752</v>
      </c>
    </row>
    <row r="42" spans="1:1" s="69" customFormat="1" ht="12.75" customHeight="1" x14ac:dyDescent="0.2">
      <c r="A42" s="24"/>
    </row>
    <row r="43" spans="1:1" s="69" customFormat="1" ht="12.75" customHeight="1" x14ac:dyDescent="0.2">
      <c r="A43" s="24"/>
    </row>
    <row r="44" spans="1:1" ht="14.25" x14ac:dyDescent="0.2">
      <c r="A44" s="24" t="s">
        <v>1233</v>
      </c>
    </row>
  </sheetData>
  <customSheetViews>
    <customSheetView guid="{F67F5823-51D5-4D47-B100-5B47C1E6BCB9}" showPageBreaks="1" fitToPage="1" printArea="1">
      <selection sqref="A1:F1"/>
      <pageMargins left="0.75" right="0.75" top="1" bottom="1" header="0.5" footer="0.5"/>
      <printOptions horizontalCentered="1"/>
      <pageSetup scale="75" firstPageNumber="33" orientation="portrait" horizontalDpi="4294967293" verticalDpi="300" r:id="rId1"/>
      <headerFooter alignWithMargins="0">
        <oddFooter>&amp;C&amp;P</oddFooter>
      </headerFooter>
    </customSheetView>
    <customSheetView guid="{9014CDA8-C3FC-41E6-A045-DAEFC55B82B1}" showPageBreaks="1" fitToPage="1" printArea="1">
      <selection sqref="A1:F1"/>
      <pageMargins left="0.75" right="0.75" top="1" bottom="1" header="0.5" footer="0.5"/>
      <printOptions horizontalCentered="1"/>
      <pageSetup scale="77" firstPageNumber="33" orientation="portrait" horizontalDpi="4294967293" verticalDpi="300" r:id="rId2"/>
      <headerFooter alignWithMargins="0">
        <oddFooter>&amp;C&amp;P</oddFooter>
      </headerFooter>
    </customSheetView>
  </customSheetViews>
  <mergeCells count="6">
    <mergeCell ref="A1:F1"/>
    <mergeCell ref="A3:F3"/>
    <mergeCell ref="A4:F4"/>
    <mergeCell ref="E8:F8"/>
    <mergeCell ref="B7:C7"/>
    <mergeCell ref="E7:F7"/>
  </mergeCells>
  <phoneticPr fontId="0" type="noConversion"/>
  <printOptions horizontalCentered="1"/>
  <pageMargins left="0.74803149606299202" right="0.74803149606299202" top="0.98425196850393704" bottom="0.98425196850393704" header="0.511811023622047" footer="0.511811023622047"/>
  <pageSetup scale="76" firstPageNumber="29" orientation="portrait" useFirstPageNumber="1" r:id="rId3"/>
  <headerFooter differentFirst="1" alignWithMargins="0"/>
  <legacyDrawingHF r:id="rId4"/>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55">
    <tabColor indexed="35"/>
    <pageSetUpPr fitToPage="1"/>
  </sheetPr>
  <dimension ref="A1:J41"/>
  <sheetViews>
    <sheetView zoomScaleNormal="100" workbookViewId="0">
      <selection sqref="A1:J1"/>
    </sheetView>
  </sheetViews>
  <sheetFormatPr defaultRowHeight="12.75" x14ac:dyDescent="0.2"/>
  <cols>
    <col min="1" max="1" width="13.85546875" customWidth="1"/>
    <col min="2" max="2" width="13" customWidth="1"/>
    <col min="3" max="3" width="13" bestFit="1" customWidth="1"/>
    <col min="4" max="4" width="13" customWidth="1"/>
    <col min="5" max="5" width="1.7109375" customWidth="1"/>
    <col min="6" max="6" width="13.140625" customWidth="1"/>
    <col min="7" max="7" width="13" customWidth="1"/>
    <col min="8" max="8" width="1.7109375" customWidth="1"/>
    <col min="9" max="10" width="13" customWidth="1"/>
  </cols>
  <sheetData>
    <row r="1" spans="1:10" s="2" customFormat="1" ht="18" x14ac:dyDescent="0.25">
      <c r="A1" s="837" t="s">
        <v>1678</v>
      </c>
      <c r="B1" s="837"/>
      <c r="C1" s="837"/>
      <c r="D1" s="837"/>
      <c r="E1" s="837"/>
      <c r="F1" s="837"/>
      <c r="G1" s="837"/>
      <c r="H1" s="837"/>
      <c r="I1" s="837"/>
      <c r="J1" s="837"/>
    </row>
    <row r="2" spans="1:10" s="2" customFormat="1" ht="17.25" customHeight="1" x14ac:dyDescent="0.25">
      <c r="A2" s="43"/>
    </row>
    <row r="3" spans="1:10" s="2" customFormat="1" ht="18" x14ac:dyDescent="0.25">
      <c r="A3" s="837" t="s">
        <v>2633</v>
      </c>
      <c r="B3" s="837"/>
      <c r="C3" s="837"/>
      <c r="D3" s="837"/>
      <c r="E3" s="837"/>
      <c r="F3" s="837"/>
      <c r="G3" s="837"/>
      <c r="H3" s="837"/>
      <c r="I3" s="837"/>
      <c r="J3" s="837"/>
    </row>
    <row r="4" spans="1:10" s="2" customFormat="1" ht="18" x14ac:dyDescent="0.25">
      <c r="A4" s="837" t="s">
        <v>381</v>
      </c>
      <c r="B4" s="837"/>
      <c r="C4" s="837"/>
      <c r="D4" s="837"/>
      <c r="E4" s="837"/>
      <c r="F4" s="837"/>
      <c r="G4" s="837"/>
      <c r="H4" s="837"/>
      <c r="I4" s="837"/>
      <c r="J4" s="837"/>
    </row>
    <row r="5" spans="1:10" s="2" customFormat="1" ht="12.75" customHeight="1" x14ac:dyDescent="0.25">
      <c r="A5" s="14"/>
      <c r="B5" s="14"/>
      <c r="C5" s="14"/>
      <c r="D5" s="14"/>
      <c r="E5" s="14"/>
      <c r="F5" s="14"/>
      <c r="G5" s="14"/>
      <c r="H5" s="14"/>
      <c r="I5" s="14"/>
      <c r="J5" s="14"/>
    </row>
    <row r="6" spans="1:10" s="2" customFormat="1" ht="12.75" customHeight="1" x14ac:dyDescent="0.25">
      <c r="A6" s="14"/>
      <c r="B6" s="14"/>
      <c r="C6" s="14"/>
      <c r="D6" s="14"/>
      <c r="E6" s="14"/>
      <c r="F6" s="14"/>
      <c r="G6" s="14"/>
      <c r="H6" s="14"/>
      <c r="I6" s="14"/>
      <c r="J6" s="14"/>
    </row>
    <row r="7" spans="1:10" ht="15.75" x14ac:dyDescent="0.25">
      <c r="A7" s="10"/>
      <c r="B7" s="848" t="s">
        <v>952</v>
      </c>
      <c r="C7" s="848"/>
      <c r="D7" s="848"/>
      <c r="E7" s="15"/>
      <c r="F7" s="848" t="s">
        <v>417</v>
      </c>
      <c r="G7" s="848"/>
      <c r="H7" s="15"/>
      <c r="I7" s="848" t="s">
        <v>177</v>
      </c>
      <c r="J7" s="848"/>
    </row>
    <row r="8" spans="1:10" ht="4.5" customHeight="1" x14ac:dyDescent="0.25">
      <c r="A8" s="10"/>
      <c r="B8" s="15"/>
      <c r="C8" s="15"/>
      <c r="D8" s="15"/>
      <c r="E8" s="15"/>
      <c r="F8" s="15"/>
      <c r="G8" s="15"/>
      <c r="H8" s="15"/>
      <c r="I8" s="15"/>
      <c r="J8" s="15"/>
    </row>
    <row r="9" spans="1:10" ht="15.75" x14ac:dyDescent="0.25">
      <c r="A9" s="10" t="s">
        <v>1185</v>
      </c>
      <c r="B9" s="15" t="s">
        <v>867</v>
      </c>
      <c r="C9" s="15" t="s">
        <v>1206</v>
      </c>
      <c r="D9" s="15" t="s">
        <v>13</v>
      </c>
      <c r="E9" s="15"/>
      <c r="F9" s="15" t="s">
        <v>1206</v>
      </c>
      <c r="G9" s="15" t="s">
        <v>13</v>
      </c>
      <c r="H9" s="15"/>
      <c r="I9" s="15"/>
      <c r="J9" s="15" t="s">
        <v>13</v>
      </c>
    </row>
    <row r="10" spans="1:10" ht="15.75" x14ac:dyDescent="0.25">
      <c r="A10" s="10" t="s">
        <v>537</v>
      </c>
      <c r="B10" s="15" t="s">
        <v>1110</v>
      </c>
      <c r="C10" s="15" t="s">
        <v>1173</v>
      </c>
      <c r="D10" s="29" t="s">
        <v>78</v>
      </c>
      <c r="E10" s="15"/>
      <c r="F10" s="15" t="s">
        <v>708</v>
      </c>
      <c r="G10" s="29" t="s">
        <v>78</v>
      </c>
      <c r="H10" s="15"/>
      <c r="I10" s="15" t="s">
        <v>303</v>
      </c>
      <c r="J10" s="29" t="s">
        <v>78</v>
      </c>
    </row>
    <row r="11" spans="1:10" ht="5.25" customHeight="1" thickBot="1" x14ac:dyDescent="0.25">
      <c r="A11" s="22"/>
      <c r="B11" s="22"/>
      <c r="C11" s="22"/>
      <c r="D11" s="22"/>
      <c r="F11" s="22"/>
      <c r="G11" s="22"/>
      <c r="I11" s="22"/>
      <c r="J11" s="22"/>
    </row>
    <row r="12" spans="1:10" ht="4.5" customHeight="1" x14ac:dyDescent="0.2"/>
    <row r="13" spans="1:10" ht="14.25" x14ac:dyDescent="0.2">
      <c r="A13" s="40" t="s">
        <v>1879</v>
      </c>
      <c r="B13" s="20">
        <v>1655</v>
      </c>
      <c r="C13" s="33">
        <v>116.6</v>
      </c>
      <c r="D13" s="805">
        <v>-13.4</v>
      </c>
      <c r="E13" s="781"/>
      <c r="F13" s="413">
        <v>70.453172205438065</v>
      </c>
      <c r="G13" s="805">
        <v>3.4</v>
      </c>
      <c r="H13" s="781"/>
      <c r="I13" s="413">
        <v>732.44426576545447</v>
      </c>
      <c r="J13" s="805">
        <v>1.1000000000000001</v>
      </c>
    </row>
    <row r="14" spans="1:10" s="45" customFormat="1" x14ac:dyDescent="0.2">
      <c r="A14" s="45" t="s">
        <v>444</v>
      </c>
      <c r="B14" s="88">
        <v>1567</v>
      </c>
      <c r="C14" s="158">
        <v>104.6</v>
      </c>
      <c r="D14" s="806">
        <v>-14.6</v>
      </c>
      <c r="E14" s="782"/>
      <c r="F14" s="119">
        <v>66.751754945756218</v>
      </c>
      <c r="G14" s="806">
        <v>3.4</v>
      </c>
      <c r="H14" s="782"/>
      <c r="I14" s="119">
        <v>657.06406688736308</v>
      </c>
      <c r="J14" s="806">
        <v>1.1000000000000001</v>
      </c>
    </row>
    <row r="15" spans="1:10" s="45" customFormat="1" x14ac:dyDescent="0.2">
      <c r="A15" s="45" t="s">
        <v>1004</v>
      </c>
      <c r="B15" s="88">
        <v>88</v>
      </c>
      <c r="C15" s="158">
        <v>12</v>
      </c>
      <c r="D15" s="806">
        <v>-0.9</v>
      </c>
      <c r="E15" s="782"/>
      <c r="F15" s="119">
        <v>136.36363636363637</v>
      </c>
      <c r="G15" s="806">
        <v>3.4</v>
      </c>
      <c r="H15" s="782"/>
      <c r="I15" s="119">
        <v>75.380198878091377</v>
      </c>
      <c r="J15" s="806">
        <v>1.2</v>
      </c>
    </row>
    <row r="16" spans="1:10" x14ac:dyDescent="0.2">
      <c r="A16" s="69"/>
      <c r="B16" s="69"/>
      <c r="C16" s="69"/>
      <c r="D16" s="69"/>
      <c r="E16" s="69"/>
      <c r="F16" s="69"/>
      <c r="G16" s="69"/>
      <c r="H16" s="69"/>
      <c r="I16" s="69"/>
      <c r="J16" s="69"/>
    </row>
    <row r="17" spans="1:10" ht="14.25" x14ac:dyDescent="0.2">
      <c r="A17" s="40" t="s">
        <v>1949</v>
      </c>
      <c r="B17" s="20">
        <v>1532</v>
      </c>
      <c r="C17" s="33">
        <v>144.9</v>
      </c>
      <c r="D17" s="805">
        <v>24.271012006861081</v>
      </c>
      <c r="E17" s="781"/>
      <c r="F17" s="413">
        <v>94.582245430809394</v>
      </c>
      <c r="G17" s="805">
        <v>34.24838438078006</v>
      </c>
      <c r="H17" s="781"/>
      <c r="I17" s="413">
        <v>901.88780241872735</v>
      </c>
      <c r="J17" s="805">
        <v>23.133983645321155</v>
      </c>
    </row>
    <row r="18" spans="1:10" s="69" customFormat="1" x14ac:dyDescent="0.2">
      <c r="A18" s="45" t="s">
        <v>444</v>
      </c>
      <c r="B18" s="88">
        <v>1462</v>
      </c>
      <c r="C18" s="158">
        <v>134.1</v>
      </c>
      <c r="D18" s="806">
        <v>28.202676864244737</v>
      </c>
      <c r="E18" s="782"/>
      <c r="F18" s="119">
        <v>91.723666210670316</v>
      </c>
      <c r="G18" s="806">
        <v>37.410119457094069</v>
      </c>
      <c r="H18" s="782"/>
      <c r="I18" s="119">
        <v>834.66635130677253</v>
      </c>
      <c r="J18" s="806">
        <v>27.029675395391052</v>
      </c>
    </row>
    <row r="19" spans="1:10" s="69" customFormat="1" x14ac:dyDescent="0.2">
      <c r="A19" s="45" t="s">
        <v>1004</v>
      </c>
      <c r="B19" s="88">
        <v>70</v>
      </c>
      <c r="C19" s="158">
        <v>10.8</v>
      </c>
      <c r="D19" s="806">
        <v>-9.9999999999999982</v>
      </c>
      <c r="E19" s="782"/>
      <c r="F19" s="119">
        <v>154.28571428571428</v>
      </c>
      <c r="G19" s="806">
        <v>13.142857142857123</v>
      </c>
      <c r="H19" s="782"/>
      <c r="I19" s="119">
        <v>67.221451111954835</v>
      </c>
      <c r="J19" s="806">
        <v>-10.823462776121451</v>
      </c>
    </row>
    <row r="20" spans="1:10" x14ac:dyDescent="0.2">
      <c r="A20" s="69"/>
      <c r="B20" s="69"/>
      <c r="C20" s="69"/>
      <c r="D20" s="69"/>
      <c r="E20" s="69"/>
      <c r="F20" s="69"/>
      <c r="G20" s="69"/>
      <c r="H20" s="69"/>
      <c r="I20" s="69"/>
      <c r="J20" s="69"/>
    </row>
    <row r="21" spans="1:10" s="24" customFormat="1" ht="14.25" x14ac:dyDescent="0.2">
      <c r="A21" s="40" t="s">
        <v>2238</v>
      </c>
      <c r="B21" s="20">
        <v>1626</v>
      </c>
      <c r="C21" s="33">
        <v>153.80000000000001</v>
      </c>
      <c r="D21" s="805">
        <v>6.1421670117322247</v>
      </c>
      <c r="E21" s="781"/>
      <c r="F21" s="413">
        <v>94.5879458794588</v>
      </c>
      <c r="G21" s="805">
        <v>6.0269753836328377E-3</v>
      </c>
      <c r="H21" s="781"/>
      <c r="I21" s="413">
        <v>933.97217515925502</v>
      </c>
      <c r="J21" s="805">
        <v>3.5574683075302982</v>
      </c>
    </row>
    <row r="22" spans="1:10" s="69" customFormat="1" x14ac:dyDescent="0.2">
      <c r="A22" s="45" t="s">
        <v>444</v>
      </c>
      <c r="B22" s="88">
        <v>1549</v>
      </c>
      <c r="C22" s="158">
        <v>142.30000000000001</v>
      </c>
      <c r="D22" s="806">
        <v>6.1148396718866627</v>
      </c>
      <c r="E22" s="782"/>
      <c r="F22" s="119">
        <v>91.865719819238222</v>
      </c>
      <c r="G22" s="806">
        <v>0.15487127198081652</v>
      </c>
      <c r="H22" s="782"/>
      <c r="I22" s="119">
        <v>864.13680445488944</v>
      </c>
      <c r="J22" s="806">
        <v>3.5308064236658554</v>
      </c>
    </row>
    <row r="23" spans="1:10" s="69" customFormat="1" x14ac:dyDescent="0.2">
      <c r="A23" s="45" t="s">
        <v>1004</v>
      </c>
      <c r="B23" s="88">
        <v>77</v>
      </c>
      <c r="C23" s="158">
        <v>11.5</v>
      </c>
      <c r="D23" s="806">
        <v>6.4814814814814659</v>
      </c>
      <c r="E23" s="782"/>
      <c r="F23" s="119">
        <v>149.35064935064935</v>
      </c>
      <c r="G23" s="806">
        <v>-3.1986531986531896</v>
      </c>
      <c r="H23" s="782"/>
      <c r="I23" s="119">
        <v>69.835370704365616</v>
      </c>
      <c r="J23" s="806">
        <v>3.888520032180498</v>
      </c>
    </row>
    <row r="24" spans="1:10" s="69" customFormat="1" x14ac:dyDescent="0.2"/>
    <row r="25" spans="1:10" s="24" customFormat="1" ht="14.25" x14ac:dyDescent="0.2">
      <c r="A25" s="40" t="s">
        <v>2239</v>
      </c>
      <c r="B25" s="20">
        <v>1837</v>
      </c>
      <c r="C25" s="33">
        <v>160</v>
      </c>
      <c r="D25" s="805">
        <v>4.0312093628088297</v>
      </c>
      <c r="E25" s="781"/>
      <c r="F25" s="413">
        <v>87.098530212302663</v>
      </c>
      <c r="G25" s="805">
        <v>-7.9179388002573958</v>
      </c>
      <c r="H25" s="781"/>
      <c r="I25" s="413">
        <v>938.62011110915569</v>
      </c>
      <c r="J25" s="805">
        <v>0.49765250759297164</v>
      </c>
    </row>
    <row r="26" spans="1:10" s="69" customFormat="1" x14ac:dyDescent="0.2">
      <c r="A26" s="45" t="s">
        <v>444</v>
      </c>
      <c r="B26" s="88">
        <v>1753</v>
      </c>
      <c r="C26" s="158">
        <v>146.9</v>
      </c>
      <c r="D26" s="806">
        <v>3.232607167955015</v>
      </c>
      <c r="E26" s="782"/>
      <c r="F26" s="119">
        <v>83.799201369081572</v>
      </c>
      <c r="G26" s="806">
        <v>-8.7807709622576553</v>
      </c>
      <c r="H26" s="782"/>
      <c r="I26" s="119">
        <v>861.77058951209358</v>
      </c>
      <c r="J26" s="806">
        <v>-0.27382411333451984</v>
      </c>
    </row>
    <row r="27" spans="1:10" s="69" customFormat="1" x14ac:dyDescent="0.2">
      <c r="A27" s="45" t="s">
        <v>1004</v>
      </c>
      <c r="B27" s="88">
        <v>84</v>
      </c>
      <c r="C27" s="158">
        <v>13.1</v>
      </c>
      <c r="D27" s="806">
        <v>13.913043478260857</v>
      </c>
      <c r="E27" s="782"/>
      <c r="F27" s="119">
        <v>155.95238095238096</v>
      </c>
      <c r="G27" s="806">
        <v>4.420289855072479</v>
      </c>
      <c r="H27" s="782"/>
      <c r="I27" s="119">
        <v>76.849521597062122</v>
      </c>
      <c r="J27" s="806">
        <v>10.043837130026191</v>
      </c>
    </row>
    <row r="28" spans="1:10" s="69" customFormat="1" x14ac:dyDescent="0.2"/>
    <row r="29" spans="1:10" s="24" customFormat="1" ht="14.25" x14ac:dyDescent="0.2">
      <c r="A29" s="40" t="s">
        <v>2312</v>
      </c>
      <c r="B29" s="20">
        <v>1592</v>
      </c>
      <c r="C29" s="33">
        <v>158.5</v>
      </c>
      <c r="D29" s="805">
        <v>-0.93750000000000222</v>
      </c>
      <c r="E29" s="781"/>
      <c r="F29" s="413">
        <v>99.560301507537687</v>
      </c>
      <c r="G29" s="805">
        <v>14.307671168341706</v>
      </c>
      <c r="H29" s="781"/>
      <c r="I29" s="413">
        <v>899.89581647802925</v>
      </c>
      <c r="J29" s="805">
        <v>-4.1256621473160671</v>
      </c>
    </row>
    <row r="30" spans="1:10" s="69" customFormat="1" x14ac:dyDescent="0.2">
      <c r="A30" s="45" t="s">
        <v>444</v>
      </c>
      <c r="B30" s="88">
        <v>1493</v>
      </c>
      <c r="C30" s="158">
        <v>143.6</v>
      </c>
      <c r="D30" s="806">
        <v>-2.2464261402314611</v>
      </c>
      <c r="E30" s="782"/>
      <c r="F30" s="119">
        <v>96.182183523107838</v>
      </c>
      <c r="G30" s="806">
        <v>14.776969173592946</v>
      </c>
      <c r="H30" s="782"/>
      <c r="I30" s="119">
        <v>815.29993215296531</v>
      </c>
      <c r="J30" s="806">
        <v>-5.3924626721641111</v>
      </c>
    </row>
    <row r="31" spans="1:10" s="69" customFormat="1" x14ac:dyDescent="0.2">
      <c r="A31" s="45" t="s">
        <v>1004</v>
      </c>
      <c r="B31" s="88">
        <v>99</v>
      </c>
      <c r="C31" s="158">
        <v>14.9</v>
      </c>
      <c r="D31" s="806">
        <v>13.740458015267176</v>
      </c>
      <c r="E31" s="782"/>
      <c r="F31" s="119">
        <v>150.50505050505049</v>
      </c>
      <c r="G31" s="806">
        <v>-3.4929447143187797</v>
      </c>
      <c r="H31" s="782"/>
      <c r="I31" s="119">
        <v>84.595884325063949</v>
      </c>
      <c r="J31" s="806">
        <v>10.079910150407457</v>
      </c>
    </row>
    <row r="32" spans="1:10" s="69" customFormat="1" x14ac:dyDescent="0.2">
      <c r="A32" s="45"/>
      <c r="B32" s="88"/>
      <c r="C32" s="158"/>
      <c r="D32" s="172"/>
      <c r="E32" s="89"/>
      <c r="F32" s="119"/>
      <c r="G32" s="172"/>
      <c r="H32" s="89"/>
      <c r="I32" s="119"/>
      <c r="J32" s="172"/>
    </row>
    <row r="33" spans="1:10" s="69" customFormat="1" x14ac:dyDescent="0.2">
      <c r="A33" s="45"/>
      <c r="B33" s="88"/>
      <c r="C33" s="158"/>
      <c r="D33" s="172"/>
      <c r="E33" s="89"/>
      <c r="F33" s="119"/>
      <c r="G33" s="172"/>
      <c r="H33" s="89"/>
      <c r="I33" s="119"/>
      <c r="J33" s="172"/>
    </row>
    <row r="34" spans="1:10" ht="16.5" x14ac:dyDescent="0.2">
      <c r="A34" s="24" t="s">
        <v>818</v>
      </c>
      <c r="B34" s="69"/>
      <c r="C34" s="69"/>
      <c r="D34" s="69"/>
      <c r="E34" s="69"/>
      <c r="F34" s="69"/>
      <c r="G34" s="69"/>
      <c r="H34" s="69"/>
      <c r="I34" s="69"/>
      <c r="J34" s="69"/>
    </row>
    <row r="35" spans="1:10" ht="14.25" x14ac:dyDescent="0.2">
      <c r="A35" s="24"/>
      <c r="B35" s="69"/>
      <c r="C35" s="69"/>
      <c r="D35" s="69"/>
      <c r="E35" s="69"/>
      <c r="F35" s="69"/>
      <c r="G35" s="69"/>
      <c r="H35" s="69"/>
      <c r="I35" s="69"/>
      <c r="J35" s="69"/>
    </row>
    <row r="36" spans="1:10" s="105" customFormat="1" ht="14.25" x14ac:dyDescent="0.2">
      <c r="A36" s="24" t="s">
        <v>2500</v>
      </c>
      <c r="B36" s="69"/>
      <c r="C36" s="69"/>
      <c r="D36" s="69"/>
      <c r="E36" s="69"/>
      <c r="F36" s="69"/>
      <c r="G36" s="69"/>
      <c r="H36" s="69"/>
      <c r="I36" s="69"/>
      <c r="J36" s="69"/>
    </row>
    <row r="37" spans="1:10" s="105" customFormat="1" ht="12.75" customHeight="1" x14ac:dyDescent="0.2">
      <c r="A37" s="24"/>
      <c r="B37" s="69"/>
      <c r="C37" s="69"/>
      <c r="D37" s="69"/>
      <c r="E37" s="69"/>
      <c r="F37" s="69"/>
      <c r="G37" s="69"/>
      <c r="H37" s="69"/>
      <c r="I37" s="69"/>
      <c r="J37" s="69"/>
    </row>
    <row r="38" spans="1:10" ht="14.25" x14ac:dyDescent="0.2">
      <c r="A38" s="24" t="s">
        <v>1234</v>
      </c>
    </row>
    <row r="41" spans="1:10" x14ac:dyDescent="0.2">
      <c r="A41" s="173"/>
    </row>
  </sheetData>
  <customSheetViews>
    <customSheetView guid="{F67F5823-51D5-4D47-B100-5B47C1E6BCB9}" showPageBreaks="1" fitToPage="1" printArea="1">
      <selection sqref="A1:J1"/>
      <pageMargins left="0.75" right="0.75" top="1" bottom="1" header="0.5" footer="0.5"/>
      <printOptions horizontalCentered="1"/>
      <pageSetup scale="84" firstPageNumber="33" orientation="portrait" horizontalDpi="4294967293" verticalDpi="300" r:id="rId1"/>
      <headerFooter alignWithMargins="0">
        <oddFooter>&amp;C&amp;P</oddFooter>
      </headerFooter>
    </customSheetView>
    <customSheetView guid="{9014CDA8-C3FC-41E6-A045-DAEFC55B82B1}" showPageBreaks="1" fitToPage="1" printArea="1">
      <selection sqref="A1:J1"/>
      <pageMargins left="0.75" right="0.75" top="1" bottom="1" header="0.5" footer="0.5"/>
      <printOptions horizontalCentered="1"/>
      <pageSetup scale="84" firstPageNumber="33" orientation="portrait" horizontalDpi="4294967293" verticalDpi="300" r:id="rId2"/>
      <headerFooter alignWithMargins="0">
        <oddFooter>&amp;C&amp;P</oddFooter>
      </headerFooter>
    </customSheetView>
  </customSheetViews>
  <mergeCells count="6">
    <mergeCell ref="B7:D7"/>
    <mergeCell ref="F7:G7"/>
    <mergeCell ref="I7:J7"/>
    <mergeCell ref="A1:J1"/>
    <mergeCell ref="A3:J3"/>
    <mergeCell ref="A4:J4"/>
  </mergeCells>
  <phoneticPr fontId="0" type="noConversion"/>
  <printOptions horizontalCentered="1"/>
  <pageMargins left="0.74803149606299202" right="0.74803149606299202" top="0.98425196850393704" bottom="0.98425196850393704" header="0.511811023622047" footer="0.511811023622047"/>
  <pageSetup scale="83" firstPageNumber="29" orientation="portrait" useFirstPageNumber="1" r:id="rId3"/>
  <headerFooter differentFirst="1" alignWithMargins="0"/>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5">
    <tabColor indexed="45"/>
    <pageSetUpPr fitToPage="1"/>
  </sheetPr>
  <dimension ref="A1:G77"/>
  <sheetViews>
    <sheetView zoomScaleNormal="100" workbookViewId="0">
      <selection sqref="A1:G1"/>
    </sheetView>
  </sheetViews>
  <sheetFormatPr defaultColWidth="9.140625" defaultRowHeight="12.75" x14ac:dyDescent="0.2"/>
  <cols>
    <col min="1" max="1" width="32.7109375" style="69" customWidth="1"/>
    <col min="2" max="3" width="9.140625" style="69"/>
    <col min="4" max="4" width="1.7109375" style="69" customWidth="1"/>
    <col min="5" max="5" width="31.5703125" style="69" customWidth="1"/>
    <col min="6" max="16384" width="9.140625" style="69"/>
  </cols>
  <sheetData>
    <row r="1" spans="1:7" ht="18" x14ac:dyDescent="0.25">
      <c r="A1" s="837" t="s">
        <v>2056</v>
      </c>
      <c r="B1" s="837"/>
      <c r="C1" s="837"/>
      <c r="D1" s="837"/>
      <c r="E1" s="837"/>
      <c r="F1" s="837"/>
      <c r="G1" s="837"/>
    </row>
    <row r="2" spans="1:7" ht="18" x14ac:dyDescent="0.25">
      <c r="A2" s="43"/>
      <c r="B2" s="206"/>
      <c r="C2" s="206"/>
      <c r="D2" s="206"/>
      <c r="E2" s="206"/>
      <c r="F2" s="206"/>
    </row>
    <row r="3" spans="1:7" ht="18" x14ac:dyDescent="0.25">
      <c r="A3" s="837" t="s">
        <v>1180</v>
      </c>
      <c r="B3" s="837"/>
      <c r="C3" s="837"/>
      <c r="D3" s="837"/>
      <c r="E3" s="837"/>
      <c r="F3" s="837"/>
      <c r="G3" s="837"/>
    </row>
    <row r="4" spans="1:7" ht="18" x14ac:dyDescent="0.25">
      <c r="A4" s="837" t="s">
        <v>1974</v>
      </c>
      <c r="B4" s="837"/>
      <c r="C4" s="837"/>
      <c r="D4" s="837"/>
      <c r="E4" s="837"/>
      <c r="F4" s="837"/>
      <c r="G4" s="837"/>
    </row>
    <row r="5" spans="1:7" ht="12.75" customHeight="1" x14ac:dyDescent="0.2"/>
    <row r="6" spans="1:7" ht="12.75" customHeight="1" x14ac:dyDescent="0.2"/>
    <row r="7" spans="1:7" s="15" customFormat="1" ht="15.75" x14ac:dyDescent="0.25">
      <c r="A7" s="32"/>
      <c r="B7" s="32">
        <v>2016</v>
      </c>
      <c r="C7" s="32">
        <v>2021</v>
      </c>
      <c r="D7" s="32"/>
      <c r="E7" s="32"/>
      <c r="F7" s="32">
        <v>2016</v>
      </c>
      <c r="G7" s="32">
        <v>2021</v>
      </c>
    </row>
    <row r="8" spans="1:7" ht="4.5" customHeight="1" thickBot="1" x14ac:dyDescent="0.25">
      <c r="A8" s="110"/>
      <c r="B8" s="110"/>
      <c r="C8" s="110"/>
      <c r="D8" s="110"/>
      <c r="E8" s="110"/>
      <c r="F8" s="110"/>
      <c r="G8" s="110"/>
    </row>
    <row r="9" spans="1:7" ht="4.5" customHeight="1" x14ac:dyDescent="0.2"/>
    <row r="10" spans="1:7" s="24" customFormat="1" ht="14.25" x14ac:dyDescent="0.2">
      <c r="A10" s="24" t="s">
        <v>1976</v>
      </c>
      <c r="B10" s="31">
        <v>300</v>
      </c>
      <c r="C10" s="31">
        <v>340</v>
      </c>
      <c r="D10" s="31"/>
      <c r="E10" s="24" t="s">
        <v>2013</v>
      </c>
      <c r="F10" s="31">
        <v>22</v>
      </c>
      <c r="G10" s="31">
        <v>25</v>
      </c>
    </row>
    <row r="11" spans="1:7" s="24" customFormat="1" ht="16.5" x14ac:dyDescent="0.2">
      <c r="A11" s="24" t="s">
        <v>1985</v>
      </c>
      <c r="B11" s="31">
        <v>1145</v>
      </c>
      <c r="C11" s="31">
        <v>1301</v>
      </c>
      <c r="D11" s="31"/>
      <c r="E11" s="24" t="s">
        <v>2258</v>
      </c>
      <c r="F11" s="31">
        <v>297</v>
      </c>
      <c r="G11" s="31">
        <v>299</v>
      </c>
    </row>
    <row r="12" spans="1:7" s="24" customFormat="1" ht="14.25" x14ac:dyDescent="0.2">
      <c r="A12" s="24" t="s">
        <v>1977</v>
      </c>
      <c r="B12" s="31">
        <v>2166</v>
      </c>
      <c r="C12" s="31">
        <v>2230</v>
      </c>
      <c r="D12" s="31"/>
      <c r="E12" s="24" t="s">
        <v>99</v>
      </c>
      <c r="F12" s="31">
        <v>209</v>
      </c>
      <c r="G12" s="31">
        <v>226</v>
      </c>
    </row>
    <row r="13" spans="1:7" s="24" customFormat="1" ht="14.25" x14ac:dyDescent="0.2">
      <c r="A13" s="24" t="s">
        <v>1978</v>
      </c>
      <c r="B13" s="31">
        <v>204</v>
      </c>
      <c r="C13" s="31">
        <v>252</v>
      </c>
      <c r="D13" s="31"/>
      <c r="E13" s="24" t="s">
        <v>2015</v>
      </c>
      <c r="F13" s="31">
        <v>540</v>
      </c>
      <c r="G13" s="31">
        <v>628</v>
      </c>
    </row>
    <row r="14" spans="1:7" s="24" customFormat="1" ht="14.25" x14ac:dyDescent="0.2">
      <c r="A14" s="24" t="s">
        <v>1979</v>
      </c>
      <c r="B14" s="31">
        <v>207</v>
      </c>
      <c r="C14" s="31">
        <v>223</v>
      </c>
      <c r="D14" s="31"/>
      <c r="E14" s="24" t="s">
        <v>2014</v>
      </c>
      <c r="F14" s="31">
        <v>258</v>
      </c>
      <c r="G14" s="31">
        <v>282</v>
      </c>
    </row>
    <row r="15" spans="1:7" s="24" customFormat="1" ht="14.25" x14ac:dyDescent="0.2">
      <c r="A15" s="24" t="s">
        <v>1975</v>
      </c>
      <c r="B15" s="31">
        <v>302</v>
      </c>
      <c r="C15" s="31">
        <v>311</v>
      </c>
      <c r="D15" s="31"/>
      <c r="E15" s="24" t="s">
        <v>2017</v>
      </c>
      <c r="F15" s="31">
        <v>1372</v>
      </c>
      <c r="G15" s="31">
        <v>1422</v>
      </c>
    </row>
    <row r="16" spans="1:7" s="24" customFormat="1" ht="14.25" x14ac:dyDescent="0.2">
      <c r="A16" s="24" t="s">
        <v>1980</v>
      </c>
      <c r="B16" s="31">
        <v>1636</v>
      </c>
      <c r="C16" s="31">
        <v>1687</v>
      </c>
      <c r="D16" s="31"/>
      <c r="E16" s="24" t="s">
        <v>2487</v>
      </c>
      <c r="F16" s="31">
        <v>230</v>
      </c>
      <c r="G16" s="31">
        <v>346</v>
      </c>
    </row>
    <row r="17" spans="1:7" s="24" customFormat="1" ht="14.25" x14ac:dyDescent="0.2">
      <c r="A17" s="24" t="s">
        <v>648</v>
      </c>
      <c r="B17" s="31">
        <v>724</v>
      </c>
      <c r="C17" s="31">
        <v>788</v>
      </c>
      <c r="D17" s="31"/>
      <c r="E17" s="24" t="s">
        <v>2016</v>
      </c>
      <c r="F17" s="31">
        <v>304</v>
      </c>
      <c r="G17" s="31">
        <v>337</v>
      </c>
    </row>
    <row r="18" spans="1:7" s="24" customFormat="1" ht="14.25" x14ac:dyDescent="0.2">
      <c r="A18" s="24" t="s">
        <v>1981</v>
      </c>
      <c r="B18" s="31">
        <v>711</v>
      </c>
      <c r="C18" s="12">
        <v>809</v>
      </c>
      <c r="D18" s="31"/>
      <c r="E18" s="24" t="s">
        <v>2018</v>
      </c>
      <c r="F18" s="31">
        <v>3855</v>
      </c>
      <c r="G18" s="31">
        <v>4277</v>
      </c>
    </row>
    <row r="19" spans="1:7" s="24" customFormat="1" ht="14.25" x14ac:dyDescent="0.2">
      <c r="A19" s="24" t="s">
        <v>573</v>
      </c>
      <c r="B19" s="31">
        <v>596</v>
      </c>
      <c r="C19" s="31">
        <v>586</v>
      </c>
      <c r="D19" s="31"/>
      <c r="E19" s="24" t="s">
        <v>2019</v>
      </c>
      <c r="F19" s="31">
        <v>1321</v>
      </c>
      <c r="G19" s="31">
        <v>1521</v>
      </c>
    </row>
    <row r="20" spans="1:7" s="24" customFormat="1" ht="14.25" x14ac:dyDescent="0.2">
      <c r="A20" s="24" t="s">
        <v>649</v>
      </c>
      <c r="B20" s="31">
        <v>167</v>
      </c>
      <c r="C20" s="31">
        <v>170</v>
      </c>
      <c r="D20" s="31"/>
      <c r="E20" s="24" t="s">
        <v>2020</v>
      </c>
      <c r="F20" s="31">
        <v>134</v>
      </c>
      <c r="G20" s="31">
        <v>157</v>
      </c>
    </row>
    <row r="21" spans="1:7" s="24" customFormat="1" ht="14.25" x14ac:dyDescent="0.2">
      <c r="A21" s="24" t="s">
        <v>1982</v>
      </c>
      <c r="B21" s="31">
        <v>124</v>
      </c>
      <c r="C21" s="31">
        <v>125</v>
      </c>
      <c r="D21" s="31"/>
      <c r="E21" s="24" t="s">
        <v>2022</v>
      </c>
      <c r="F21" s="31">
        <v>617</v>
      </c>
      <c r="G21" s="31">
        <v>648</v>
      </c>
    </row>
    <row r="22" spans="1:7" s="24" customFormat="1" ht="16.5" x14ac:dyDescent="0.2">
      <c r="A22" s="24" t="s">
        <v>2040</v>
      </c>
      <c r="B22" s="31">
        <v>318</v>
      </c>
      <c r="C22" s="31">
        <v>359</v>
      </c>
      <c r="D22" s="31"/>
      <c r="E22" s="24" t="s">
        <v>2021</v>
      </c>
      <c r="F22" s="31">
        <v>260</v>
      </c>
      <c r="G22" s="31">
        <v>327</v>
      </c>
    </row>
    <row r="23" spans="1:7" s="24" customFormat="1" ht="14.25" x14ac:dyDescent="0.2">
      <c r="A23" s="24" t="s">
        <v>1983</v>
      </c>
      <c r="B23" s="31">
        <v>98</v>
      </c>
      <c r="C23" s="31">
        <v>135</v>
      </c>
      <c r="D23" s="31"/>
      <c r="E23" s="24" t="s">
        <v>2024</v>
      </c>
      <c r="F23" s="31">
        <v>1406</v>
      </c>
      <c r="G23" s="31">
        <v>1475</v>
      </c>
    </row>
    <row r="24" spans="1:7" s="24" customFormat="1" ht="14.25" x14ac:dyDescent="0.2">
      <c r="A24" s="24" t="s">
        <v>1984</v>
      </c>
      <c r="B24" s="31">
        <v>349</v>
      </c>
      <c r="C24" s="31">
        <v>386</v>
      </c>
      <c r="D24" s="31"/>
      <c r="E24" s="24" t="s">
        <v>2023</v>
      </c>
      <c r="F24" s="31">
        <v>2152</v>
      </c>
      <c r="G24" s="31">
        <v>2500</v>
      </c>
    </row>
    <row r="25" spans="1:7" s="24" customFormat="1" ht="14.25" x14ac:dyDescent="0.2">
      <c r="A25" s="24" t="s">
        <v>1986</v>
      </c>
      <c r="B25" s="31">
        <v>1054</v>
      </c>
      <c r="C25" s="31">
        <v>1129</v>
      </c>
      <c r="D25" s="31"/>
      <c r="E25" s="24" t="s">
        <v>2025</v>
      </c>
      <c r="F25" s="31">
        <v>202</v>
      </c>
      <c r="G25" s="31">
        <v>176</v>
      </c>
    </row>
    <row r="26" spans="1:7" s="24" customFormat="1" ht="14.25" x14ac:dyDescent="0.2">
      <c r="A26" s="24" t="s">
        <v>282</v>
      </c>
      <c r="B26" s="31">
        <v>36094</v>
      </c>
      <c r="C26" s="31">
        <v>38809</v>
      </c>
      <c r="D26" s="31"/>
      <c r="E26" s="24" t="s">
        <v>2026</v>
      </c>
      <c r="F26" s="31">
        <v>186</v>
      </c>
      <c r="G26" s="31">
        <v>157</v>
      </c>
    </row>
    <row r="27" spans="1:7" s="24" customFormat="1" ht="14.25" x14ac:dyDescent="0.2">
      <c r="A27" s="24" t="s">
        <v>94</v>
      </c>
      <c r="B27" s="31">
        <v>653</v>
      </c>
      <c r="C27" s="31">
        <v>614</v>
      </c>
      <c r="D27" s="31"/>
      <c r="E27" s="24" t="s">
        <v>2027</v>
      </c>
      <c r="F27" s="31">
        <v>815</v>
      </c>
      <c r="G27" s="31">
        <v>876</v>
      </c>
    </row>
    <row r="28" spans="1:7" s="24" customFormat="1" ht="14.25" x14ac:dyDescent="0.2">
      <c r="A28" s="24" t="s">
        <v>650</v>
      </c>
      <c r="B28" s="31">
        <v>5348</v>
      </c>
      <c r="C28" s="31">
        <v>6574</v>
      </c>
      <c r="D28" s="31"/>
      <c r="E28" s="24" t="s">
        <v>2028</v>
      </c>
      <c r="F28" s="31">
        <v>2394</v>
      </c>
      <c r="G28" s="31">
        <v>2566</v>
      </c>
    </row>
    <row r="29" spans="1:7" s="24" customFormat="1" ht="14.25" x14ac:dyDescent="0.2">
      <c r="A29" s="24" t="s">
        <v>1988</v>
      </c>
      <c r="B29" s="31">
        <v>1592</v>
      </c>
      <c r="C29" s="31">
        <v>1564</v>
      </c>
      <c r="D29" s="31"/>
      <c r="E29" s="24" t="s">
        <v>2029</v>
      </c>
      <c r="F29" s="31">
        <v>51</v>
      </c>
      <c r="G29" s="31">
        <v>47</v>
      </c>
    </row>
    <row r="30" spans="1:7" s="24" customFormat="1" ht="14.25" x14ac:dyDescent="0.2">
      <c r="A30" s="24" t="s">
        <v>1989</v>
      </c>
      <c r="B30" s="31">
        <v>468</v>
      </c>
      <c r="C30" s="31">
        <v>548</v>
      </c>
      <c r="D30" s="31"/>
      <c r="E30" s="24" t="s">
        <v>2032</v>
      </c>
      <c r="F30" s="31">
        <v>200</v>
      </c>
      <c r="G30" s="31">
        <v>230</v>
      </c>
    </row>
    <row r="31" spans="1:7" s="24" customFormat="1" ht="14.25" x14ac:dyDescent="0.2">
      <c r="A31" s="24" t="s">
        <v>1987</v>
      </c>
      <c r="B31" s="31">
        <v>319</v>
      </c>
      <c r="C31" s="31">
        <v>361</v>
      </c>
      <c r="D31" s="31"/>
      <c r="E31" s="24" t="s">
        <v>961</v>
      </c>
      <c r="F31" s="31">
        <v>159</v>
      </c>
      <c r="G31" s="31">
        <v>178</v>
      </c>
    </row>
    <row r="32" spans="1:7" s="24" customFormat="1" ht="14.25" x14ac:dyDescent="0.2">
      <c r="A32" s="24" t="s">
        <v>1990</v>
      </c>
      <c r="B32" s="31">
        <v>1746</v>
      </c>
      <c r="C32" s="31">
        <v>1859</v>
      </c>
      <c r="D32" s="31"/>
      <c r="E32" s="24" t="s">
        <v>2033</v>
      </c>
      <c r="F32" s="31">
        <v>1053</v>
      </c>
      <c r="G32" s="31">
        <v>1079</v>
      </c>
    </row>
    <row r="33" spans="1:7" s="24" customFormat="1" ht="14.25" x14ac:dyDescent="0.2">
      <c r="A33" s="24" t="s">
        <v>1991</v>
      </c>
      <c r="B33" s="31">
        <v>90</v>
      </c>
      <c r="C33" s="31">
        <v>99</v>
      </c>
      <c r="D33" s="31"/>
      <c r="E33" s="24" t="s">
        <v>2034</v>
      </c>
      <c r="F33" s="31">
        <v>1776</v>
      </c>
      <c r="G33" s="31">
        <v>1766</v>
      </c>
    </row>
    <row r="34" spans="1:7" s="24" customFormat="1" ht="14.25" x14ac:dyDescent="0.2">
      <c r="A34" s="24" t="s">
        <v>1992</v>
      </c>
      <c r="B34" s="31">
        <v>2085</v>
      </c>
      <c r="C34" s="31">
        <v>2307</v>
      </c>
      <c r="D34" s="31"/>
      <c r="E34" s="24" t="s">
        <v>2035</v>
      </c>
      <c r="F34" s="31">
        <v>361</v>
      </c>
      <c r="G34" s="31">
        <v>379</v>
      </c>
    </row>
    <row r="35" spans="1:7" s="24" customFormat="1" ht="14.25" x14ac:dyDescent="0.2">
      <c r="A35" s="24" t="s">
        <v>1993</v>
      </c>
      <c r="B35" s="31">
        <v>487</v>
      </c>
      <c r="C35" s="31">
        <v>575</v>
      </c>
      <c r="D35" s="31"/>
      <c r="E35" s="24" t="s">
        <v>2036</v>
      </c>
      <c r="F35" s="31">
        <v>325</v>
      </c>
      <c r="G35" s="31">
        <v>314</v>
      </c>
    </row>
    <row r="36" spans="1:7" s="24" customFormat="1" ht="14.25" x14ac:dyDescent="0.2">
      <c r="A36" s="24" t="s">
        <v>1994</v>
      </c>
      <c r="B36" s="31">
        <v>698</v>
      </c>
      <c r="C36" s="31">
        <v>687</v>
      </c>
      <c r="D36" s="31"/>
      <c r="E36" s="24" t="s">
        <v>1125</v>
      </c>
      <c r="F36" s="31">
        <v>66</v>
      </c>
      <c r="G36" s="31">
        <v>69</v>
      </c>
    </row>
    <row r="37" spans="1:7" s="24" customFormat="1" ht="14.25" x14ac:dyDescent="0.2">
      <c r="A37" s="24" t="s">
        <v>1995</v>
      </c>
      <c r="B37" s="31">
        <v>292</v>
      </c>
      <c r="C37" s="31">
        <v>262</v>
      </c>
      <c r="D37" s="31"/>
      <c r="E37" s="24" t="s">
        <v>2037</v>
      </c>
      <c r="F37" s="31">
        <v>213</v>
      </c>
      <c r="G37" s="31">
        <v>218</v>
      </c>
    </row>
    <row r="38" spans="1:7" s="24" customFormat="1" ht="14.25" x14ac:dyDescent="0.2">
      <c r="A38" s="24" t="s">
        <v>1996</v>
      </c>
      <c r="B38" s="31">
        <v>359</v>
      </c>
      <c r="C38" s="31">
        <v>339</v>
      </c>
      <c r="D38" s="31"/>
      <c r="E38" s="24" t="s">
        <v>2031</v>
      </c>
      <c r="F38" s="31">
        <v>237</v>
      </c>
      <c r="G38" s="31">
        <v>231</v>
      </c>
    </row>
    <row r="39" spans="1:7" s="24" customFormat="1" ht="14.25" x14ac:dyDescent="0.2">
      <c r="A39" s="24" t="s">
        <v>1997</v>
      </c>
      <c r="B39" s="31">
        <v>193</v>
      </c>
      <c r="C39" s="31">
        <v>220</v>
      </c>
      <c r="D39" s="31"/>
      <c r="E39" s="24" t="s">
        <v>2038</v>
      </c>
      <c r="F39" s="31">
        <v>676</v>
      </c>
      <c r="G39" s="31">
        <v>686</v>
      </c>
    </row>
    <row r="40" spans="1:7" s="24" customFormat="1" ht="14.25" x14ac:dyDescent="0.2">
      <c r="A40" s="24" t="s">
        <v>95</v>
      </c>
      <c r="B40" s="31">
        <v>356</v>
      </c>
      <c r="C40" s="31">
        <v>390</v>
      </c>
      <c r="D40" s="31"/>
      <c r="E40" s="24" t="s">
        <v>962</v>
      </c>
      <c r="F40" s="31">
        <v>9711</v>
      </c>
      <c r="G40" s="31">
        <v>10927</v>
      </c>
    </row>
    <row r="41" spans="1:7" s="24" customFormat="1" ht="14.25" x14ac:dyDescent="0.2">
      <c r="A41" s="24" t="s">
        <v>1998</v>
      </c>
      <c r="B41" s="31">
        <v>327</v>
      </c>
      <c r="C41" s="31">
        <v>371</v>
      </c>
      <c r="D41" s="31"/>
      <c r="E41" s="24" t="s">
        <v>513</v>
      </c>
      <c r="F41" s="31">
        <v>14839</v>
      </c>
      <c r="G41" s="31">
        <v>16001</v>
      </c>
    </row>
    <row r="42" spans="1:7" s="24" customFormat="1" ht="14.25" x14ac:dyDescent="0.2">
      <c r="A42" s="24" t="s">
        <v>1999</v>
      </c>
      <c r="B42" s="31">
        <v>1619</v>
      </c>
      <c r="C42" s="31">
        <v>1812</v>
      </c>
      <c r="D42" s="31"/>
      <c r="E42" s="24" t="s">
        <v>2039</v>
      </c>
      <c r="F42" s="31">
        <v>7169</v>
      </c>
      <c r="G42" s="31">
        <v>7883</v>
      </c>
    </row>
    <row r="43" spans="1:7" s="24" customFormat="1" ht="14.25" x14ac:dyDescent="0.2">
      <c r="A43" s="24" t="s">
        <v>2000</v>
      </c>
      <c r="B43" s="31">
        <v>3169</v>
      </c>
      <c r="C43" s="31">
        <v>3090</v>
      </c>
      <c r="D43" s="31"/>
      <c r="E43" s="24" t="s">
        <v>2041</v>
      </c>
      <c r="F43" s="31">
        <v>719</v>
      </c>
      <c r="G43" s="31">
        <v>744</v>
      </c>
    </row>
    <row r="44" spans="1:7" s="24" customFormat="1" ht="14.25" x14ac:dyDescent="0.2">
      <c r="A44" s="24" t="s">
        <v>2001</v>
      </c>
      <c r="B44" s="31">
        <v>457</v>
      </c>
      <c r="C44" s="31">
        <v>549</v>
      </c>
      <c r="D44" s="31"/>
      <c r="E44" s="24" t="s">
        <v>2042</v>
      </c>
      <c r="F44" s="31">
        <v>1812</v>
      </c>
      <c r="G44" s="31">
        <v>1800</v>
      </c>
    </row>
    <row r="45" spans="1:7" s="24" customFormat="1" ht="14.25" x14ac:dyDescent="0.2">
      <c r="A45" s="24" t="s">
        <v>2002</v>
      </c>
      <c r="B45" s="31">
        <v>1047</v>
      </c>
      <c r="C45" s="31">
        <v>1111</v>
      </c>
      <c r="D45" s="31"/>
      <c r="E45" s="24" t="s">
        <v>2044</v>
      </c>
      <c r="F45" s="31">
        <v>63</v>
      </c>
      <c r="G45" s="31">
        <v>64</v>
      </c>
    </row>
    <row r="46" spans="1:7" s="24" customFormat="1" ht="14.25" x14ac:dyDescent="0.2">
      <c r="A46" s="24" t="s">
        <v>2004</v>
      </c>
      <c r="B46" s="31">
        <v>1300</v>
      </c>
      <c r="C46" s="31">
        <v>1285</v>
      </c>
      <c r="D46" s="31"/>
      <c r="E46" s="24" t="s">
        <v>2046</v>
      </c>
      <c r="F46" s="31">
        <v>623</v>
      </c>
      <c r="G46" s="31">
        <v>669</v>
      </c>
    </row>
    <row r="47" spans="1:7" s="24" customFormat="1" ht="14.25" x14ac:dyDescent="0.2">
      <c r="A47" s="24" t="s">
        <v>2003</v>
      </c>
      <c r="B47" s="31">
        <v>336</v>
      </c>
      <c r="C47" s="31">
        <v>388</v>
      </c>
      <c r="D47" s="31"/>
      <c r="E47" s="24" t="s">
        <v>2045</v>
      </c>
      <c r="F47" s="31">
        <v>249</v>
      </c>
      <c r="G47" s="31">
        <v>229</v>
      </c>
    </row>
    <row r="48" spans="1:7" s="24" customFormat="1" ht="14.25" x14ac:dyDescent="0.2">
      <c r="A48" s="24" t="s">
        <v>2005</v>
      </c>
      <c r="B48" s="31">
        <v>323</v>
      </c>
      <c r="C48" s="31">
        <v>308</v>
      </c>
      <c r="D48" s="31"/>
      <c r="E48" s="24" t="s">
        <v>514</v>
      </c>
      <c r="F48" s="31">
        <v>204</v>
      </c>
      <c r="G48" s="31">
        <v>213</v>
      </c>
    </row>
    <row r="49" spans="1:7" s="24" customFormat="1" ht="14.25" x14ac:dyDescent="0.2">
      <c r="A49" s="24" t="s">
        <v>96</v>
      </c>
      <c r="B49" s="31">
        <v>300</v>
      </c>
      <c r="C49" s="31">
        <v>315</v>
      </c>
      <c r="D49" s="31"/>
      <c r="E49" s="24" t="s">
        <v>2047</v>
      </c>
      <c r="F49" s="31">
        <v>2256</v>
      </c>
      <c r="G49" s="31">
        <v>2499</v>
      </c>
    </row>
    <row r="50" spans="1:7" s="24" customFormat="1" ht="14.25" x14ac:dyDescent="0.2">
      <c r="A50" s="24" t="s">
        <v>2006</v>
      </c>
      <c r="B50" s="31">
        <v>639</v>
      </c>
      <c r="C50" s="31">
        <v>617</v>
      </c>
      <c r="D50" s="31"/>
      <c r="E50" s="24" t="s">
        <v>2049</v>
      </c>
      <c r="F50" s="31">
        <v>83</v>
      </c>
      <c r="G50" s="31">
        <v>87</v>
      </c>
    </row>
    <row r="51" spans="1:7" s="24" customFormat="1" ht="14.25" x14ac:dyDescent="0.2">
      <c r="A51" s="24" t="s">
        <v>2007</v>
      </c>
      <c r="B51" s="31">
        <v>1030</v>
      </c>
      <c r="C51" s="31">
        <v>1191</v>
      </c>
      <c r="D51" s="31"/>
      <c r="E51" s="24" t="s">
        <v>2048</v>
      </c>
      <c r="F51" s="31">
        <v>74</v>
      </c>
      <c r="G51" s="31">
        <v>139</v>
      </c>
    </row>
    <row r="52" spans="1:7" s="24" customFormat="1" ht="14.25" x14ac:dyDescent="0.2">
      <c r="A52" s="24" t="s">
        <v>97</v>
      </c>
      <c r="B52" s="31">
        <v>1158</v>
      </c>
      <c r="C52" s="31">
        <v>1196</v>
      </c>
      <c r="D52" s="31"/>
      <c r="E52" s="24" t="s">
        <v>515</v>
      </c>
      <c r="F52" s="31">
        <v>346</v>
      </c>
      <c r="G52" s="31">
        <v>374</v>
      </c>
    </row>
    <row r="53" spans="1:7" s="24" customFormat="1" ht="14.25" x14ac:dyDescent="0.2">
      <c r="A53" s="24" t="s">
        <v>2009</v>
      </c>
      <c r="B53" s="31">
        <v>1126</v>
      </c>
      <c r="C53" s="31">
        <v>1089</v>
      </c>
      <c r="D53" s="31"/>
      <c r="E53" s="24" t="s">
        <v>2050</v>
      </c>
      <c r="F53" s="31">
        <v>1874</v>
      </c>
      <c r="G53" s="31">
        <v>1811</v>
      </c>
    </row>
    <row r="54" spans="1:7" s="24" customFormat="1" ht="14.25" x14ac:dyDescent="0.2">
      <c r="A54" s="24" t="s">
        <v>2008</v>
      </c>
      <c r="B54" s="31">
        <v>148</v>
      </c>
      <c r="C54" s="31">
        <v>148</v>
      </c>
      <c r="D54" s="31"/>
      <c r="E54" s="24" t="s">
        <v>2051</v>
      </c>
      <c r="F54" s="31">
        <v>415</v>
      </c>
      <c r="G54" s="31">
        <v>414</v>
      </c>
    </row>
    <row r="55" spans="1:7" s="24" customFormat="1" ht="14.25" x14ac:dyDescent="0.2">
      <c r="A55" s="24" t="s">
        <v>2011</v>
      </c>
      <c r="B55" s="31">
        <v>819</v>
      </c>
      <c r="C55" s="31">
        <v>849</v>
      </c>
      <c r="D55" s="31"/>
      <c r="E55" s="24" t="s">
        <v>2052</v>
      </c>
      <c r="F55" s="31">
        <v>231</v>
      </c>
      <c r="G55" s="31">
        <v>235</v>
      </c>
    </row>
    <row r="56" spans="1:7" s="24" customFormat="1" ht="14.25" x14ac:dyDescent="0.2">
      <c r="A56" s="24" t="s">
        <v>2010</v>
      </c>
      <c r="B56" s="31">
        <v>873</v>
      </c>
      <c r="C56" s="31">
        <v>992</v>
      </c>
      <c r="D56" s="31"/>
      <c r="E56" s="24" t="s">
        <v>2053</v>
      </c>
      <c r="F56" s="31">
        <v>3110</v>
      </c>
      <c r="G56" s="31">
        <v>3473</v>
      </c>
    </row>
    <row r="57" spans="1:7" s="24" customFormat="1" ht="14.25" x14ac:dyDescent="0.2">
      <c r="A57" s="24" t="s">
        <v>98</v>
      </c>
      <c r="B57" s="31">
        <v>80</v>
      </c>
      <c r="C57" s="31">
        <v>74</v>
      </c>
      <c r="D57" s="31"/>
      <c r="E57" s="24" t="s">
        <v>2054</v>
      </c>
      <c r="F57" s="31">
        <v>266</v>
      </c>
      <c r="G57" s="31">
        <v>337</v>
      </c>
    </row>
    <row r="58" spans="1:7" s="24" customFormat="1" ht="14.25" x14ac:dyDescent="0.2">
      <c r="A58" s="24" t="s">
        <v>2012</v>
      </c>
      <c r="B58" s="31">
        <v>1126</v>
      </c>
      <c r="C58" s="31">
        <v>1209</v>
      </c>
      <c r="D58" s="31"/>
      <c r="E58" s="24" t="s">
        <v>2055</v>
      </c>
      <c r="F58" s="31">
        <v>414</v>
      </c>
      <c r="G58" s="31">
        <v>387</v>
      </c>
    </row>
    <row r="59" spans="1:7" s="24" customFormat="1" ht="12.75" customHeight="1" x14ac:dyDescent="0.2">
      <c r="D59" s="31"/>
    </row>
    <row r="60" spans="1:7" s="702" customFormat="1" ht="15.6" customHeight="1" x14ac:dyDescent="0.2">
      <c r="A60" s="878" t="s">
        <v>2043</v>
      </c>
      <c r="B60" s="878"/>
      <c r="C60" s="878"/>
      <c r="D60" s="878"/>
      <c r="E60" s="878"/>
      <c r="F60" s="878"/>
      <c r="G60" s="878"/>
    </row>
    <row r="61" spans="1:7" s="702" customFormat="1" ht="15.6" customHeight="1" x14ac:dyDescent="0.2">
      <c r="A61" s="878" t="s">
        <v>2259</v>
      </c>
      <c r="B61" s="878"/>
      <c r="C61" s="878"/>
      <c r="D61" s="878"/>
      <c r="E61" s="878"/>
      <c r="F61" s="878"/>
      <c r="G61" s="878"/>
    </row>
    <row r="62" spans="1:7" s="702" customFormat="1" ht="15.6" customHeight="1" x14ac:dyDescent="0.2">
      <c r="A62" s="783" t="s">
        <v>2260</v>
      </c>
      <c r="B62" s="694"/>
      <c r="C62" s="694"/>
      <c r="D62" s="694"/>
      <c r="E62" s="694"/>
      <c r="F62" s="694"/>
      <c r="G62" s="694"/>
    </row>
    <row r="63" spans="1:7" s="702" customFormat="1" ht="8.25" customHeight="1" x14ac:dyDescent="0.2">
      <c r="A63" s="694"/>
      <c r="B63" s="694"/>
      <c r="C63" s="694"/>
      <c r="D63" s="694"/>
      <c r="E63" s="694"/>
      <c r="F63" s="694"/>
      <c r="G63" s="694"/>
    </row>
    <row r="64" spans="1:7" s="702" customFormat="1" ht="44.45" customHeight="1" x14ac:dyDescent="0.2">
      <c r="A64" s="879" t="s">
        <v>2057</v>
      </c>
      <c r="B64" s="879"/>
      <c r="C64" s="879"/>
      <c r="D64" s="879"/>
      <c r="E64" s="879"/>
      <c r="F64" s="879"/>
      <c r="G64" s="879"/>
    </row>
    <row r="65" spans="1:5" ht="6" customHeight="1" x14ac:dyDescent="0.2"/>
    <row r="66" spans="1:5" ht="14.25" x14ac:dyDescent="0.2">
      <c r="A66" s="24" t="s">
        <v>1112</v>
      </c>
    </row>
    <row r="67" spans="1:5" ht="7.5" customHeight="1" x14ac:dyDescent="0.2">
      <c r="A67" s="24"/>
    </row>
    <row r="68" spans="1:5" ht="14.25" x14ac:dyDescent="0.2">
      <c r="A68" s="838" t="s">
        <v>2030</v>
      </c>
      <c r="B68" s="838"/>
      <c r="C68" s="838"/>
      <c r="D68" s="838"/>
      <c r="E68" s="838"/>
    </row>
    <row r="77" spans="1:5" ht="14.25" x14ac:dyDescent="0.2">
      <c r="A77" s="24"/>
    </row>
  </sheetData>
  <customSheetViews>
    <customSheetView guid="{F67F5823-51D5-4D47-B100-5B47C1E6BCB9}" showPageBreaks="1" fitToPage="1" printArea="1">
      <selection sqref="A1:K1"/>
      <pageMargins left="0.75" right="0.75" top="1" bottom="1" header="0.5" footer="0.5"/>
      <printOptions horizontalCentered="1"/>
      <pageSetup scale="75" firstPageNumber="33" orientation="portrait" horizontalDpi="4294967293" verticalDpi="300" r:id="rId1"/>
      <headerFooter alignWithMargins="0">
        <oddFooter>&amp;C&amp;P</oddFooter>
      </headerFooter>
    </customSheetView>
    <customSheetView guid="{9014CDA8-C3FC-41E6-A045-DAEFC55B82B1}" showPageBreaks="1" fitToPage="1" printArea="1">
      <selection sqref="A1:K1"/>
      <pageMargins left="0.75" right="0.75" top="1" bottom="1" header="0.5" footer="0.5"/>
      <printOptions horizontalCentered="1"/>
      <pageSetup scale="77" firstPageNumber="33" orientation="portrait" horizontalDpi="4294967293" verticalDpi="300" r:id="rId2"/>
      <headerFooter alignWithMargins="0">
        <oddFooter>&amp;C&amp;P</oddFooter>
      </headerFooter>
    </customSheetView>
  </customSheetViews>
  <mergeCells count="7">
    <mergeCell ref="A1:G1"/>
    <mergeCell ref="A3:G3"/>
    <mergeCell ref="A4:G4"/>
    <mergeCell ref="A68:E68"/>
    <mergeCell ref="A60:G60"/>
    <mergeCell ref="A64:G64"/>
    <mergeCell ref="A61:G61"/>
  </mergeCells>
  <phoneticPr fontId="0" type="noConversion"/>
  <hyperlinks>
    <hyperlink ref="A68" r:id="rId3" display="Source: Statistics Canada, Census of Population, 1996, 2001, 2006 and 2011." xr:uid="{00000000-0004-0000-0700-000000000000}"/>
    <hyperlink ref="A62" r:id="rId4" display="for details, see the Population and dwelling count amendments, 2021 Census" xr:uid="{68F4AB31-8F3B-42D5-A1A1-57D3AC72673B}"/>
  </hyperlinks>
  <printOptions horizontalCentered="1"/>
  <pageMargins left="0.74803149606299202" right="0.74803149606299202" top="0.98425196850393704" bottom="0.98425196850393704" header="0.511811023622047" footer="0.511811023622047"/>
  <pageSetup scale="71" firstPageNumber="29" orientation="portrait" useFirstPageNumber="1" r:id="rId5"/>
  <headerFooter differentFirst="1" alignWithMargins="0"/>
  <legacyDrawingHF r:id="rId6"/>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30">
    <tabColor indexed="35"/>
    <pageSetUpPr fitToPage="1"/>
  </sheetPr>
  <dimension ref="A1:P72"/>
  <sheetViews>
    <sheetView zoomScaleNormal="100" workbookViewId="0">
      <selection activeCell="B1" sqref="B1:I1"/>
    </sheetView>
  </sheetViews>
  <sheetFormatPr defaultColWidth="9.140625" defaultRowHeight="14.25" x14ac:dyDescent="0.2"/>
  <cols>
    <col min="1" max="1" width="9.140625" style="128"/>
    <col min="2" max="2" width="13" style="128" customWidth="1"/>
    <col min="3" max="5" width="9.140625" style="128"/>
    <col min="6" max="6" width="9.85546875" style="128" customWidth="1"/>
    <col min="7" max="7" width="11.28515625" style="128" customWidth="1"/>
    <col min="8" max="11" width="9.85546875" style="128" customWidth="1"/>
    <col min="12" max="12" width="9.140625" style="128"/>
    <col min="13" max="13" width="10" style="128" customWidth="1"/>
    <col min="14" max="16384" width="9.140625" style="128"/>
  </cols>
  <sheetData>
    <row r="1" spans="2:16" s="25" customFormat="1" ht="18" x14ac:dyDescent="0.25">
      <c r="B1" s="837" t="s">
        <v>1370</v>
      </c>
      <c r="C1" s="837"/>
      <c r="D1" s="837"/>
      <c r="E1" s="837"/>
      <c r="F1" s="837"/>
      <c r="G1" s="837"/>
      <c r="H1" s="837"/>
      <c r="I1" s="837"/>
    </row>
    <row r="2" spans="2:16" s="25" customFormat="1" ht="18" customHeight="1" x14ac:dyDescent="0.25"/>
    <row r="3" spans="2:16" s="25" customFormat="1" ht="18" x14ac:dyDescent="0.25">
      <c r="B3" s="837" t="s">
        <v>2634</v>
      </c>
      <c r="C3" s="837"/>
      <c r="D3" s="837"/>
      <c r="E3" s="837"/>
      <c r="F3" s="837"/>
      <c r="G3" s="837"/>
      <c r="H3" s="837"/>
      <c r="I3" s="837"/>
    </row>
    <row r="4" spans="2:16" s="25" customFormat="1" ht="18" x14ac:dyDescent="0.25">
      <c r="B4" s="837" t="s">
        <v>75</v>
      </c>
      <c r="C4" s="837"/>
      <c r="D4" s="837"/>
      <c r="E4" s="837"/>
      <c r="F4" s="837"/>
      <c r="G4" s="837"/>
      <c r="H4" s="837"/>
      <c r="I4" s="837"/>
    </row>
    <row r="5" spans="2:16" ht="15" x14ac:dyDescent="0.25">
      <c r="B5" s="908" t="s">
        <v>1647</v>
      </c>
      <c r="C5" s="908"/>
      <c r="D5" s="908"/>
      <c r="E5" s="908"/>
      <c r="F5" s="908"/>
      <c r="G5" s="908"/>
      <c r="H5" s="908"/>
      <c r="I5" s="908"/>
      <c r="J5" s="28"/>
      <c r="K5" s="28"/>
      <c r="L5" s="28"/>
      <c r="M5" s="28"/>
      <c r="N5" s="28"/>
      <c r="O5" s="28"/>
      <c r="P5" s="28"/>
    </row>
    <row r="6" spans="2:16" ht="12.75" customHeight="1" thickBot="1" x14ac:dyDescent="0.25">
      <c r="B6" s="149"/>
      <c r="C6" s="149"/>
      <c r="D6" s="149"/>
      <c r="E6" s="149"/>
      <c r="F6" s="149"/>
      <c r="G6" s="149"/>
      <c r="H6" s="149"/>
      <c r="I6" s="149"/>
    </row>
    <row r="7" spans="2:16" s="144" customFormat="1" ht="15.75" thickBot="1" x14ac:dyDescent="0.3">
      <c r="B7" s="152" t="s">
        <v>537</v>
      </c>
      <c r="C7" s="152" t="s">
        <v>110</v>
      </c>
      <c r="D7" s="152" t="s">
        <v>788</v>
      </c>
      <c r="E7" s="152" t="s">
        <v>1078</v>
      </c>
      <c r="F7" s="137" t="s">
        <v>717</v>
      </c>
      <c r="G7" s="137" t="s">
        <v>718</v>
      </c>
      <c r="H7" s="152" t="s">
        <v>719</v>
      </c>
      <c r="I7" s="152" t="s">
        <v>1045</v>
      </c>
    </row>
    <row r="8" spans="2:16" ht="4.5" customHeight="1" x14ac:dyDescent="0.2"/>
    <row r="9" spans="2:16" x14ac:dyDescent="0.2">
      <c r="B9" s="140" t="s">
        <v>2533</v>
      </c>
      <c r="C9" s="146">
        <v>1.63</v>
      </c>
      <c r="D9" s="146">
        <v>1.4</v>
      </c>
      <c r="E9" s="146">
        <v>1.67</v>
      </c>
      <c r="F9" s="146">
        <v>1.52</v>
      </c>
      <c r="G9" s="146">
        <v>1.57</v>
      </c>
      <c r="H9" s="146">
        <v>1.68</v>
      </c>
      <c r="I9" s="146">
        <v>1.57</v>
      </c>
    </row>
    <row r="10" spans="2:16" x14ac:dyDescent="0.2">
      <c r="B10" s="140" t="s">
        <v>2534</v>
      </c>
      <c r="C10" s="146">
        <v>1.63</v>
      </c>
      <c r="D10" s="146">
        <v>1.38</v>
      </c>
      <c r="E10" s="146">
        <v>1.53</v>
      </c>
      <c r="F10" s="146">
        <v>1.51</v>
      </c>
      <c r="G10" s="146">
        <v>1.57</v>
      </c>
      <c r="H10" s="146">
        <v>1.68</v>
      </c>
      <c r="I10" s="146">
        <v>1.57</v>
      </c>
    </row>
    <row r="11" spans="2:16" x14ac:dyDescent="0.2">
      <c r="B11" s="140" t="s">
        <v>2535</v>
      </c>
      <c r="C11" s="146">
        <v>1.61</v>
      </c>
      <c r="D11" s="146">
        <v>1.44</v>
      </c>
      <c r="E11" s="146">
        <v>1.66</v>
      </c>
      <c r="F11" s="146">
        <v>1.47</v>
      </c>
      <c r="G11" s="146">
        <v>1.57</v>
      </c>
      <c r="H11" s="146">
        <v>1.68</v>
      </c>
      <c r="I11" s="146">
        <v>1.54</v>
      </c>
    </row>
    <row r="12" spans="2:16" x14ac:dyDescent="0.2">
      <c r="B12" s="140" t="s">
        <v>1552</v>
      </c>
      <c r="C12" s="146">
        <v>1.61</v>
      </c>
      <c r="D12" s="146">
        <v>1.47</v>
      </c>
      <c r="E12" s="146">
        <v>1.68</v>
      </c>
      <c r="F12" s="146">
        <v>1.52</v>
      </c>
      <c r="G12" s="146">
        <v>1.6</v>
      </c>
      <c r="H12" s="146">
        <v>1.67</v>
      </c>
      <c r="I12" s="146">
        <v>1.53</v>
      </c>
    </row>
    <row r="13" spans="2:16" x14ac:dyDescent="0.2">
      <c r="B13" s="140" t="s">
        <v>1623</v>
      </c>
      <c r="C13" s="146">
        <v>1.6</v>
      </c>
      <c r="D13" s="146">
        <v>1.46</v>
      </c>
      <c r="E13" s="146">
        <v>1.61</v>
      </c>
      <c r="F13" s="146">
        <v>1.46</v>
      </c>
      <c r="G13" s="146">
        <v>1.54</v>
      </c>
      <c r="H13" s="146">
        <v>1.67</v>
      </c>
      <c r="I13" s="146">
        <v>1.53</v>
      </c>
    </row>
    <row r="14" spans="2:16" x14ac:dyDescent="0.2">
      <c r="B14" s="140" t="s">
        <v>1646</v>
      </c>
      <c r="C14" s="146">
        <v>1.59</v>
      </c>
      <c r="D14" s="146">
        <v>1.47</v>
      </c>
      <c r="E14" s="146">
        <v>1.64</v>
      </c>
      <c r="F14" s="146">
        <v>1.46</v>
      </c>
      <c r="G14" s="146">
        <v>1.56</v>
      </c>
      <c r="H14" s="146">
        <v>1.66</v>
      </c>
      <c r="I14" s="146">
        <v>1.52</v>
      </c>
    </row>
    <row r="15" spans="2:16" x14ac:dyDescent="0.2">
      <c r="B15" s="140" t="s">
        <v>1745</v>
      </c>
      <c r="C15" s="146">
        <v>1.55</v>
      </c>
      <c r="D15" s="146">
        <v>1.37</v>
      </c>
      <c r="E15" s="146">
        <v>1.53</v>
      </c>
      <c r="F15" s="146">
        <v>1.43</v>
      </c>
      <c r="G15" s="146">
        <v>1.54</v>
      </c>
      <c r="H15" s="146">
        <v>1.6</v>
      </c>
      <c r="I15" s="146">
        <v>1.5</v>
      </c>
    </row>
    <row r="16" spans="2:16" x14ac:dyDescent="0.2">
      <c r="B16" s="140" t="s">
        <v>1855</v>
      </c>
      <c r="C16" s="146">
        <v>1.51</v>
      </c>
      <c r="D16" s="146">
        <v>1.37</v>
      </c>
      <c r="E16" s="146">
        <v>1.45</v>
      </c>
      <c r="F16" s="146">
        <v>1.36</v>
      </c>
      <c r="G16" s="146">
        <v>1.49</v>
      </c>
      <c r="H16" s="146">
        <v>1.58</v>
      </c>
      <c r="I16" s="146">
        <v>1.46</v>
      </c>
    </row>
    <row r="17" spans="2:9" x14ac:dyDescent="0.2">
      <c r="B17" s="140" t="s">
        <v>2523</v>
      </c>
      <c r="C17" s="146">
        <v>1.47</v>
      </c>
      <c r="D17" s="146">
        <v>1.3</v>
      </c>
      <c r="E17" s="146">
        <v>1.41</v>
      </c>
      <c r="F17" s="146">
        <v>1.35</v>
      </c>
      <c r="G17" s="146">
        <v>1.45</v>
      </c>
      <c r="H17" s="146">
        <v>1.57</v>
      </c>
      <c r="I17" s="146">
        <v>1.42</v>
      </c>
    </row>
    <row r="18" spans="2:9" x14ac:dyDescent="0.2">
      <c r="B18" s="140" t="s">
        <v>2524</v>
      </c>
      <c r="C18" s="146">
        <v>1.41</v>
      </c>
      <c r="D18" s="146">
        <v>1.27</v>
      </c>
      <c r="E18" s="146">
        <v>1.33</v>
      </c>
      <c r="F18" s="146">
        <v>1.24</v>
      </c>
      <c r="G18" s="146">
        <v>1.42</v>
      </c>
      <c r="H18" s="146">
        <v>1.52</v>
      </c>
      <c r="I18" s="146">
        <v>1.35</v>
      </c>
    </row>
    <row r="19" spans="2:9" x14ac:dyDescent="0.2">
      <c r="B19" s="140" t="s">
        <v>2525</v>
      </c>
      <c r="C19" s="146">
        <v>1.44</v>
      </c>
      <c r="D19" s="146">
        <v>1.37</v>
      </c>
      <c r="E19" s="146">
        <v>1.43</v>
      </c>
      <c r="F19" s="146">
        <v>1.1100000000000001</v>
      </c>
      <c r="G19" s="146">
        <v>1.46</v>
      </c>
      <c r="H19" s="146">
        <v>1.59</v>
      </c>
      <c r="I19" s="146">
        <v>1.37</v>
      </c>
    </row>
    <row r="20" spans="2:9" x14ac:dyDescent="0.2">
      <c r="B20" s="140" t="s">
        <v>2526</v>
      </c>
      <c r="C20" s="146">
        <v>1.33</v>
      </c>
      <c r="D20" s="146">
        <v>1.23</v>
      </c>
      <c r="E20" s="146">
        <v>1.24</v>
      </c>
      <c r="F20" s="146">
        <v>1.21</v>
      </c>
      <c r="G20" s="146">
        <v>1.34</v>
      </c>
      <c r="H20" s="146">
        <v>1.47</v>
      </c>
      <c r="I20" s="146">
        <v>1.27</v>
      </c>
    </row>
    <row r="21" spans="2:9" x14ac:dyDescent="0.2">
      <c r="B21" s="140" t="s">
        <v>2527</v>
      </c>
      <c r="C21" s="146">
        <v>1.26</v>
      </c>
      <c r="D21" s="146">
        <v>1.08</v>
      </c>
      <c r="E21" s="146">
        <v>1.1599999999999999</v>
      </c>
      <c r="F21" s="146">
        <v>1.05</v>
      </c>
      <c r="G21" s="146">
        <v>1.24</v>
      </c>
      <c r="H21" s="146">
        <v>1.38</v>
      </c>
      <c r="I21" s="146">
        <v>1.22</v>
      </c>
    </row>
    <row r="22" spans="2:9" ht="12.75" customHeight="1" thickBot="1" x14ac:dyDescent="0.25">
      <c r="B22" s="149"/>
      <c r="C22" s="149"/>
      <c r="D22" s="149"/>
      <c r="E22" s="149"/>
      <c r="F22" s="149"/>
      <c r="G22" s="149"/>
      <c r="H22" s="149"/>
      <c r="I22" s="149"/>
    </row>
    <row r="23" spans="2:9" ht="15.75" thickBot="1" x14ac:dyDescent="0.3">
      <c r="B23" s="152" t="s">
        <v>537</v>
      </c>
      <c r="C23" s="152" t="s">
        <v>1046</v>
      </c>
      <c r="D23" s="137" t="s">
        <v>1047</v>
      </c>
      <c r="E23" s="152" t="s">
        <v>1048</v>
      </c>
      <c r="F23" s="137" t="s">
        <v>1049</v>
      </c>
      <c r="G23" s="152" t="s">
        <v>885</v>
      </c>
      <c r="H23" s="152" t="s">
        <v>1050</v>
      </c>
      <c r="I23" s="152" t="s">
        <v>1051</v>
      </c>
    </row>
    <row r="24" spans="2:9" ht="4.5" customHeight="1" x14ac:dyDescent="0.2"/>
    <row r="25" spans="2:9" x14ac:dyDescent="0.2">
      <c r="B25" s="140" t="s">
        <v>2533</v>
      </c>
      <c r="C25" s="146">
        <v>1.88</v>
      </c>
      <c r="D25" s="146">
        <v>1.99</v>
      </c>
      <c r="E25" s="146">
        <v>1.77</v>
      </c>
      <c r="F25" s="146">
        <v>1.45</v>
      </c>
      <c r="G25" s="146">
        <v>1.67</v>
      </c>
      <c r="H25" s="146">
        <v>1.96</v>
      </c>
      <c r="I25" s="146">
        <v>2.85</v>
      </c>
    </row>
    <row r="26" spans="2:9" x14ac:dyDescent="0.2">
      <c r="B26" s="140" t="s">
        <v>2534</v>
      </c>
      <c r="C26" s="146">
        <v>1.94</v>
      </c>
      <c r="D26" s="146">
        <v>2.0099999999999998</v>
      </c>
      <c r="E26" s="146">
        <v>1.77</v>
      </c>
      <c r="F26" s="146">
        <v>1.43</v>
      </c>
      <c r="G26" s="146">
        <v>1.66</v>
      </c>
      <c r="H26" s="146">
        <v>1.92</v>
      </c>
      <c r="I26" s="146">
        <v>2.9</v>
      </c>
    </row>
    <row r="27" spans="2:9" x14ac:dyDescent="0.2">
      <c r="B27" s="140" t="s">
        <v>2535</v>
      </c>
      <c r="C27" s="146">
        <v>1.93</v>
      </c>
      <c r="D27" s="146">
        <v>1.97</v>
      </c>
      <c r="E27" s="146">
        <v>1.74</v>
      </c>
      <c r="F27" s="146">
        <v>1.4</v>
      </c>
      <c r="G27" s="146">
        <v>1.5</v>
      </c>
      <c r="H27" s="146">
        <v>1.88</v>
      </c>
      <c r="I27" s="146">
        <v>3.09</v>
      </c>
    </row>
    <row r="28" spans="2:9" x14ac:dyDescent="0.2">
      <c r="B28" s="140" t="s">
        <v>1552</v>
      </c>
      <c r="C28" s="146">
        <v>1.92</v>
      </c>
      <c r="D28" s="146">
        <v>2.04</v>
      </c>
      <c r="E28" s="146">
        <v>1.77</v>
      </c>
      <c r="F28" s="146">
        <v>1.39</v>
      </c>
      <c r="G28" s="146">
        <v>1.49</v>
      </c>
      <c r="H28" s="146">
        <v>1.9</v>
      </c>
      <c r="I28" s="146">
        <v>3.01</v>
      </c>
    </row>
    <row r="29" spans="2:9" x14ac:dyDescent="0.2">
      <c r="B29" s="140" t="s">
        <v>1623</v>
      </c>
      <c r="C29" s="146">
        <v>1.92</v>
      </c>
      <c r="D29" s="146">
        <v>2</v>
      </c>
      <c r="E29" s="146">
        <v>1.78</v>
      </c>
      <c r="F29" s="146">
        <v>1.37</v>
      </c>
      <c r="G29" s="146">
        <v>1.59</v>
      </c>
      <c r="H29" s="146">
        <v>1.96</v>
      </c>
      <c r="I29" s="146">
        <v>2.88</v>
      </c>
    </row>
    <row r="30" spans="2:9" x14ac:dyDescent="0.2">
      <c r="B30" s="140" t="s">
        <v>1646</v>
      </c>
      <c r="C30" s="146">
        <v>1.9</v>
      </c>
      <c r="D30" s="146">
        <v>2.0099999999999998</v>
      </c>
      <c r="E30" s="146">
        <v>1.74</v>
      </c>
      <c r="F30" s="146">
        <v>1.38</v>
      </c>
      <c r="G30" s="146">
        <v>1.55</v>
      </c>
      <c r="H30" s="146">
        <v>1.87</v>
      </c>
      <c r="I30" s="146">
        <v>3.04</v>
      </c>
    </row>
    <row r="31" spans="2:9" x14ac:dyDescent="0.2">
      <c r="B31" s="140" t="s">
        <v>1745</v>
      </c>
      <c r="C31" s="146">
        <v>1.87</v>
      </c>
      <c r="D31" s="146">
        <v>1.96</v>
      </c>
      <c r="E31" s="146">
        <v>1.67</v>
      </c>
      <c r="F31" s="146">
        <v>1.33</v>
      </c>
      <c r="G31" s="146" t="s">
        <v>1070</v>
      </c>
      <c r="H31" s="146">
        <v>1.79</v>
      </c>
      <c r="I31" s="146">
        <v>2.99</v>
      </c>
    </row>
    <row r="32" spans="2:9" x14ac:dyDescent="0.2">
      <c r="B32" s="140" t="s">
        <v>1855</v>
      </c>
      <c r="C32" s="146">
        <v>1.85</v>
      </c>
      <c r="D32" s="146">
        <v>1.93</v>
      </c>
      <c r="E32" s="146">
        <v>1.62</v>
      </c>
      <c r="F32" s="146">
        <v>1.27</v>
      </c>
      <c r="G32" s="146" t="s">
        <v>1070</v>
      </c>
      <c r="H32" s="146">
        <v>1.84</v>
      </c>
      <c r="I32" s="146">
        <v>2.96</v>
      </c>
    </row>
    <row r="33" spans="1:9" x14ac:dyDescent="0.2">
      <c r="B33" s="140" t="s">
        <v>2523</v>
      </c>
      <c r="C33" s="146">
        <v>1.78</v>
      </c>
      <c r="D33" s="146">
        <v>1.83</v>
      </c>
      <c r="E33" s="146">
        <v>1.59</v>
      </c>
      <c r="F33" s="146">
        <v>1.23</v>
      </c>
      <c r="G33" s="146" t="s">
        <v>1070</v>
      </c>
      <c r="H33" s="146">
        <v>1.73</v>
      </c>
      <c r="I33" s="146">
        <v>2.8</v>
      </c>
    </row>
    <row r="34" spans="1:9" x14ac:dyDescent="0.2">
      <c r="B34" s="140" t="s">
        <v>2524</v>
      </c>
      <c r="C34" s="146">
        <v>1.75</v>
      </c>
      <c r="D34" s="146">
        <v>1.79</v>
      </c>
      <c r="E34" s="146">
        <v>1.51</v>
      </c>
      <c r="F34" s="146">
        <v>1.18</v>
      </c>
      <c r="G34" s="146" t="s">
        <v>1070</v>
      </c>
      <c r="H34" s="146">
        <v>1.69</v>
      </c>
      <c r="I34" s="146">
        <v>3.12</v>
      </c>
    </row>
    <row r="35" spans="1:9" x14ac:dyDescent="0.2">
      <c r="B35" s="140" t="s">
        <v>2525</v>
      </c>
      <c r="C35" s="146">
        <v>1.64</v>
      </c>
      <c r="D35" s="146">
        <v>1.85</v>
      </c>
      <c r="E35" s="146">
        <v>1.55</v>
      </c>
      <c r="F35" s="146">
        <v>1.21</v>
      </c>
      <c r="G35" s="146" t="s">
        <v>1070</v>
      </c>
      <c r="H35" s="146">
        <v>1.62</v>
      </c>
      <c r="I35" s="146">
        <v>2.7</v>
      </c>
    </row>
    <row r="36" spans="1:9" x14ac:dyDescent="0.2">
      <c r="B36" s="140" t="s">
        <v>2526</v>
      </c>
      <c r="C36" s="146">
        <v>1.46</v>
      </c>
      <c r="D36" s="146">
        <v>1.72</v>
      </c>
      <c r="E36" s="146">
        <v>1.46</v>
      </c>
      <c r="F36" s="146">
        <v>1.08</v>
      </c>
      <c r="G36" s="146" t="s">
        <v>1070</v>
      </c>
      <c r="H36" s="146">
        <v>1.48</v>
      </c>
      <c r="I36" s="146">
        <v>2.2200000000000002</v>
      </c>
    </row>
    <row r="37" spans="1:9" x14ac:dyDescent="0.2">
      <c r="B37" s="140" t="s">
        <v>2527</v>
      </c>
      <c r="C37" s="146">
        <v>1.52</v>
      </c>
      <c r="D37" s="146">
        <v>1.63</v>
      </c>
      <c r="E37" s="146">
        <v>1.41</v>
      </c>
      <c r="F37" s="146">
        <v>1</v>
      </c>
      <c r="G37" s="146">
        <v>1.01</v>
      </c>
      <c r="H37" s="146">
        <v>1.39</v>
      </c>
      <c r="I37" s="146">
        <v>2.48</v>
      </c>
    </row>
    <row r="38" spans="1:9" ht="12.75" customHeight="1" x14ac:dyDescent="0.2">
      <c r="B38" s="140"/>
      <c r="C38" s="146"/>
      <c r="D38" s="146"/>
      <c r="E38" s="146"/>
      <c r="F38" s="140"/>
      <c r="G38" s="146"/>
      <c r="H38" s="146"/>
      <c r="I38" s="146"/>
    </row>
    <row r="39" spans="1:9" ht="45.75" customHeight="1" x14ac:dyDescent="0.2">
      <c r="A39" s="880" t="s">
        <v>1836</v>
      </c>
      <c r="B39" s="880"/>
      <c r="C39" s="880"/>
      <c r="D39" s="880"/>
      <c r="E39" s="880"/>
      <c r="F39" s="880"/>
      <c r="G39" s="880"/>
      <c r="H39" s="880"/>
      <c r="I39" s="880"/>
    </row>
    <row r="40" spans="1:9" ht="12.75" customHeight="1" x14ac:dyDescent="0.2"/>
    <row r="41" spans="1:9" ht="29.25" customHeight="1" x14ac:dyDescent="0.2">
      <c r="A41" s="892" t="s">
        <v>1837</v>
      </c>
      <c r="B41" s="892"/>
      <c r="C41" s="892"/>
      <c r="D41" s="892"/>
      <c r="E41" s="892"/>
      <c r="F41" s="892"/>
      <c r="G41" s="892"/>
      <c r="H41" s="892"/>
      <c r="I41" s="892"/>
    </row>
    <row r="42" spans="1:9" x14ac:dyDescent="0.2">
      <c r="A42" s="24"/>
      <c r="B42" s="214"/>
      <c r="C42" s="214"/>
      <c r="D42" s="214"/>
      <c r="E42" s="214"/>
      <c r="F42" s="214"/>
      <c r="G42" s="214"/>
      <c r="H42" s="214"/>
      <c r="I42" s="214"/>
    </row>
    <row r="44" spans="1:9" ht="18" x14ac:dyDescent="0.25">
      <c r="A44" s="132"/>
      <c r="B44" s="837" t="s">
        <v>1681</v>
      </c>
      <c r="C44" s="837"/>
      <c r="D44" s="837"/>
      <c r="E44" s="837"/>
      <c r="F44" s="837"/>
      <c r="G44" s="837"/>
      <c r="H44" s="837"/>
      <c r="I44" s="837"/>
    </row>
    <row r="45" spans="1:9" ht="12.75" customHeight="1" x14ac:dyDescent="0.2"/>
    <row r="46" spans="1:9" ht="18" x14ac:dyDescent="0.25">
      <c r="B46" s="837" t="s">
        <v>2635</v>
      </c>
      <c r="C46" s="837"/>
      <c r="D46" s="837"/>
      <c r="E46" s="837"/>
      <c r="F46" s="837"/>
      <c r="G46" s="837"/>
      <c r="H46" s="837"/>
      <c r="I46" s="837"/>
    </row>
    <row r="47" spans="1:9" ht="12.75" customHeight="1" x14ac:dyDescent="0.2"/>
    <row r="48" spans="1:9" ht="12" customHeight="1" x14ac:dyDescent="0.2"/>
    <row r="49" spans="2:9" ht="15.75" x14ac:dyDescent="0.25">
      <c r="C49" s="848" t="s">
        <v>269</v>
      </c>
      <c r="D49" s="848"/>
      <c r="E49" s="848"/>
      <c r="G49" s="848" t="s">
        <v>381</v>
      </c>
      <c r="H49" s="848"/>
      <c r="I49" s="848"/>
    </row>
    <row r="50" spans="2:9" ht="15.75" x14ac:dyDescent="0.25">
      <c r="B50" s="15" t="s">
        <v>537</v>
      </c>
      <c r="C50" s="15" t="s">
        <v>1208</v>
      </c>
      <c r="D50" s="15" t="s">
        <v>907</v>
      </c>
      <c r="E50" s="15" t="s">
        <v>482</v>
      </c>
      <c r="G50" s="15" t="s">
        <v>1208</v>
      </c>
      <c r="H50" s="15" t="s">
        <v>907</v>
      </c>
      <c r="I50" s="15" t="s">
        <v>482</v>
      </c>
    </row>
    <row r="51" spans="2:9" ht="4.5" customHeight="1" thickBot="1" x14ac:dyDescent="0.25">
      <c r="B51" s="147"/>
      <c r="C51" s="149"/>
      <c r="D51" s="149"/>
      <c r="E51" s="149"/>
      <c r="F51" s="149"/>
      <c r="G51" s="149"/>
      <c r="H51" s="149"/>
      <c r="I51" s="149"/>
    </row>
    <row r="52" spans="2:9" ht="4.5" customHeight="1" x14ac:dyDescent="0.2">
      <c r="B52" s="140"/>
    </row>
    <row r="53" spans="2:9" x14ac:dyDescent="0.2">
      <c r="B53" s="140" t="s">
        <v>2636</v>
      </c>
      <c r="C53" s="145">
        <v>81.150000000000006</v>
      </c>
      <c r="D53" s="145">
        <v>78.88</v>
      </c>
      <c r="E53" s="145">
        <v>83.31</v>
      </c>
      <c r="G53" s="271">
        <v>80.44</v>
      </c>
      <c r="H53" s="271">
        <v>77.58</v>
      </c>
      <c r="I53" s="271">
        <v>83.09</v>
      </c>
    </row>
    <row r="54" spans="2:9" x14ac:dyDescent="0.2">
      <c r="B54" s="140" t="s">
        <v>2637</v>
      </c>
      <c r="C54" s="145">
        <v>81.400000000000006</v>
      </c>
      <c r="D54" s="145">
        <v>79.17</v>
      </c>
      <c r="E54" s="145">
        <v>83.52</v>
      </c>
      <c r="G54" s="271">
        <v>80.56</v>
      </c>
      <c r="H54" s="271">
        <v>77.94</v>
      </c>
      <c r="I54" s="271">
        <v>83.01</v>
      </c>
    </row>
    <row r="55" spans="2:9" x14ac:dyDescent="0.2">
      <c r="B55" s="140" t="s">
        <v>2638</v>
      </c>
      <c r="C55" s="145">
        <v>81.59</v>
      </c>
      <c r="D55" s="145">
        <v>79.400000000000006</v>
      </c>
      <c r="E55" s="145">
        <v>83.68</v>
      </c>
      <c r="G55" s="271">
        <v>80.88</v>
      </c>
      <c r="H55" s="271">
        <v>78.510000000000005</v>
      </c>
      <c r="I55" s="271">
        <v>83.13</v>
      </c>
    </row>
    <row r="56" spans="2:9" x14ac:dyDescent="0.2">
      <c r="B56" s="140" t="s">
        <v>2639</v>
      </c>
      <c r="C56" s="145">
        <v>81.73</v>
      </c>
      <c r="D56" s="145">
        <v>79.569999999999993</v>
      </c>
      <c r="E56" s="145">
        <v>83.78</v>
      </c>
      <c r="G56" s="271">
        <v>80.73</v>
      </c>
      <c r="H56" s="271">
        <v>78.27</v>
      </c>
      <c r="I56" s="271">
        <v>83</v>
      </c>
    </row>
    <row r="57" spans="2:9" x14ac:dyDescent="0.2">
      <c r="B57" s="140" t="s">
        <v>2640</v>
      </c>
      <c r="C57" s="145">
        <v>81.819999999999993</v>
      </c>
      <c r="D57" s="145">
        <v>79.7</v>
      </c>
      <c r="E57" s="145">
        <v>83.86</v>
      </c>
      <c r="G57" s="271">
        <v>80.95</v>
      </c>
      <c r="H57" s="271">
        <v>78.599999999999994</v>
      </c>
      <c r="I57" s="271">
        <v>83.15</v>
      </c>
    </row>
    <row r="58" spans="2:9" x14ac:dyDescent="0.2">
      <c r="B58" s="140" t="s">
        <v>2641</v>
      </c>
      <c r="C58" s="145">
        <v>81.88</v>
      </c>
      <c r="D58" s="145">
        <v>79.790000000000006</v>
      </c>
      <c r="E58" s="145">
        <v>83.88</v>
      </c>
      <c r="G58" s="271">
        <v>81.349999999999994</v>
      </c>
      <c r="H58" s="271">
        <v>79.02</v>
      </c>
      <c r="I58" s="271">
        <v>83.5</v>
      </c>
    </row>
    <row r="59" spans="2:9" x14ac:dyDescent="0.2">
      <c r="B59" s="140" t="s">
        <v>2642</v>
      </c>
      <c r="C59" s="145">
        <v>81.94</v>
      </c>
      <c r="D59" s="145">
        <v>79.849999999999994</v>
      </c>
      <c r="E59" s="145">
        <v>83.95</v>
      </c>
      <c r="G59" s="271">
        <v>81.83</v>
      </c>
      <c r="H59" s="271">
        <v>79.83</v>
      </c>
      <c r="I59" s="271">
        <v>83.65</v>
      </c>
    </row>
    <row r="60" spans="2:9" x14ac:dyDescent="0.2">
      <c r="B60" s="140" t="s">
        <v>2643</v>
      </c>
      <c r="C60" s="145">
        <v>81.94</v>
      </c>
      <c r="D60" s="145">
        <v>79.84</v>
      </c>
      <c r="E60" s="145">
        <v>83.97</v>
      </c>
      <c r="G60" s="271">
        <v>81.95</v>
      </c>
      <c r="H60" s="271">
        <v>79.87</v>
      </c>
      <c r="I60" s="271">
        <v>83.75</v>
      </c>
    </row>
    <row r="61" spans="2:9" x14ac:dyDescent="0.2">
      <c r="B61" s="140" t="s">
        <v>2644</v>
      </c>
      <c r="C61" s="145">
        <v>81.92</v>
      </c>
      <c r="D61" s="145">
        <v>79.8</v>
      </c>
      <c r="E61" s="145">
        <v>83.99</v>
      </c>
      <c r="G61" s="271">
        <v>81.790000000000006</v>
      </c>
      <c r="H61" s="271">
        <v>79.7</v>
      </c>
      <c r="I61" s="271">
        <v>83.73</v>
      </c>
    </row>
    <row r="62" spans="2:9" x14ac:dyDescent="0.2">
      <c r="B62" s="140" t="s">
        <v>2645</v>
      </c>
      <c r="C62" s="145">
        <v>82</v>
      </c>
      <c r="D62" s="145">
        <v>79.86</v>
      </c>
      <c r="E62" s="145">
        <v>84.09</v>
      </c>
      <c r="G62" s="271">
        <v>81.569999999999993</v>
      </c>
      <c r="H62" s="271">
        <v>79.430000000000007</v>
      </c>
      <c r="I62" s="271">
        <v>83.65</v>
      </c>
    </row>
    <row r="63" spans="2:9" x14ac:dyDescent="0.2">
      <c r="B63" s="140" t="s">
        <v>2646</v>
      </c>
      <c r="C63" s="145">
        <v>81.89</v>
      </c>
      <c r="D63" s="145">
        <v>79.73</v>
      </c>
      <c r="E63" s="145">
        <v>84.04</v>
      </c>
      <c r="G63" s="271">
        <v>81.73</v>
      </c>
      <c r="H63" s="271">
        <v>79.67</v>
      </c>
      <c r="I63" s="271">
        <v>83.7</v>
      </c>
    </row>
    <row r="64" spans="2:9" x14ac:dyDescent="0.2">
      <c r="B64" s="140" t="s">
        <v>2647</v>
      </c>
      <c r="C64" s="145">
        <v>81.790000000000006</v>
      </c>
      <c r="D64" s="145">
        <v>79.540000000000006</v>
      </c>
      <c r="E64" s="145">
        <v>84.03</v>
      </c>
      <c r="G64" s="271">
        <v>81.790000000000006</v>
      </c>
      <c r="H64" s="271">
        <v>79.58</v>
      </c>
      <c r="I64" s="271">
        <v>83.93</v>
      </c>
    </row>
    <row r="65" spans="1:9" x14ac:dyDescent="0.2">
      <c r="B65" s="140" t="s">
        <v>2648</v>
      </c>
      <c r="C65" s="145">
        <v>81.47</v>
      </c>
      <c r="D65" s="145">
        <v>79.19</v>
      </c>
      <c r="E65" s="145">
        <v>83.77</v>
      </c>
      <c r="G65" s="271">
        <v>81.59</v>
      </c>
      <c r="H65" s="271">
        <v>79.319999999999993</v>
      </c>
      <c r="I65" s="271">
        <v>83.77</v>
      </c>
    </row>
    <row r="66" spans="1:9" ht="14.25" customHeight="1" x14ac:dyDescent="0.2">
      <c r="B66" s="140" t="s">
        <v>2649</v>
      </c>
      <c r="C66" s="145">
        <v>81.510000000000005</v>
      </c>
      <c r="D66" s="145">
        <v>79.25</v>
      </c>
      <c r="E66" s="145">
        <v>83.79</v>
      </c>
      <c r="G66" s="271">
        <v>81.38</v>
      </c>
      <c r="H66" s="271">
        <v>79.12</v>
      </c>
      <c r="I66" s="271">
        <v>83.54</v>
      </c>
    </row>
    <row r="67" spans="1:9" ht="14.25" customHeight="1" x14ac:dyDescent="0.2">
      <c r="B67" s="140"/>
      <c r="C67" s="271"/>
      <c r="D67" s="271"/>
      <c r="E67" s="271"/>
      <c r="G67" s="271"/>
      <c r="H67" s="271"/>
      <c r="I67" s="271"/>
    </row>
    <row r="68" spans="1:9" ht="12.75" customHeight="1" x14ac:dyDescent="0.2">
      <c r="A68" s="128" t="s">
        <v>79</v>
      </c>
      <c r="C68" s="140"/>
      <c r="D68" s="140"/>
      <c r="E68" s="140"/>
    </row>
    <row r="69" spans="1:9" ht="5.25" customHeight="1" x14ac:dyDescent="0.2">
      <c r="C69" s="140"/>
      <c r="D69" s="140"/>
      <c r="E69" s="140"/>
    </row>
    <row r="70" spans="1:9" ht="14.25" customHeight="1" x14ac:dyDescent="0.2">
      <c r="A70" s="886" t="s">
        <v>1441</v>
      </c>
      <c r="B70" s="886"/>
      <c r="C70" s="886"/>
      <c r="D70" s="886"/>
      <c r="E70" s="886"/>
      <c r="F70" s="886"/>
      <c r="G70" s="886"/>
      <c r="H70" s="886"/>
      <c r="I70" s="886"/>
    </row>
    <row r="71" spans="1:9" ht="28.5" customHeight="1" x14ac:dyDescent="0.2">
      <c r="A71" s="892" t="s">
        <v>1838</v>
      </c>
      <c r="B71" s="892"/>
      <c r="C71" s="892"/>
      <c r="D71" s="892"/>
      <c r="E71" s="892"/>
      <c r="F71" s="892"/>
      <c r="G71" s="892"/>
      <c r="H71" s="892"/>
      <c r="I71" s="892"/>
    </row>
    <row r="72" spans="1:9" ht="27.75" customHeight="1" x14ac:dyDescent="0.2">
      <c r="A72" s="892" t="s">
        <v>1839</v>
      </c>
      <c r="B72" s="892"/>
      <c r="C72" s="892"/>
      <c r="D72" s="892"/>
      <c r="E72" s="892"/>
      <c r="F72" s="892"/>
      <c r="G72" s="892"/>
      <c r="H72" s="892"/>
      <c r="I72" s="892"/>
    </row>
  </sheetData>
  <customSheetViews>
    <customSheetView guid="{F67F5823-51D5-4D47-B100-5B47C1E6BCB9}" showPageBreaks="1" fitToPage="1" printArea="1" topLeftCell="A4">
      <selection activeCell="B1" sqref="B1:I1"/>
      <pageMargins left="0.75" right="0.75" top="1" bottom="1" header="0.5" footer="0.5"/>
      <printOptions horizontalCentered="1"/>
      <pageSetup scale="65" firstPageNumber="33" orientation="portrait" r:id="rId1"/>
      <headerFooter alignWithMargins="0">
        <oddFooter>&amp;C&amp;P</oddFooter>
      </headerFooter>
    </customSheetView>
    <customSheetView guid="{9014CDA8-C3FC-41E6-A045-DAEFC55B82B1}" showPageBreaks="1" fitToPage="1" printArea="1" topLeftCell="A4">
      <selection activeCell="B1" sqref="B1:I1"/>
      <pageMargins left="0.75" right="0.75" top="1" bottom="1" header="0.5" footer="0.5"/>
      <printOptions horizontalCentered="1"/>
      <pageSetup scale="67" firstPageNumber="33" orientation="portrait" r:id="rId2"/>
      <headerFooter alignWithMargins="0">
        <oddFooter>&amp;C&amp;P</oddFooter>
      </headerFooter>
    </customSheetView>
  </customSheetViews>
  <mergeCells count="13">
    <mergeCell ref="A71:I71"/>
    <mergeCell ref="A72:I72"/>
    <mergeCell ref="A70:I70"/>
    <mergeCell ref="B5:I5"/>
    <mergeCell ref="B1:I1"/>
    <mergeCell ref="B3:I3"/>
    <mergeCell ref="B4:I4"/>
    <mergeCell ref="C49:E49"/>
    <mergeCell ref="G49:I49"/>
    <mergeCell ref="B44:I44"/>
    <mergeCell ref="B46:I46"/>
    <mergeCell ref="A41:I41"/>
    <mergeCell ref="A39:I39"/>
  </mergeCells>
  <phoneticPr fontId="33" type="noConversion"/>
  <hyperlinks>
    <hyperlink ref="A41:I41" r:id="rId3" display="Source: Statistics Canada. Table 13-10-0418-01 Crude birth rate, age-specific fertility rates and total fertility rate (live births)" xr:uid="{00000000-0004-0000-5000-000000000000}"/>
    <hyperlink ref="A71:I71" r:id="rId4" display="Table 13-10-0140-01 Life expectancy and other elements of the life table, Prince Edward Island and the territories" xr:uid="{00000000-0004-0000-5000-000001000000}"/>
    <hyperlink ref="A72:I72" r:id="rId5" display="Statistics Canada. Table 13-10-0114-01 Life expectancy and other elements of the life table, Canada, all provinces except Prince Edward Island" xr:uid="{00000000-0004-0000-5000-000002000000}"/>
  </hyperlinks>
  <printOptions horizontalCentered="1"/>
  <pageMargins left="0.74803149606299202" right="0.74803149606299202" top="0.98425196850393704" bottom="0.98425196850393704" header="0.511811023622047" footer="0.511811023622047"/>
  <pageSetup scale="64" firstPageNumber="29" orientation="portrait" useFirstPageNumber="1" r:id="rId6"/>
  <headerFooter differentFirst="1" alignWithMargins="0"/>
  <legacyDrawingHF r:id="rId7"/>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39">
    <tabColor indexed="15"/>
    <pageSetUpPr fitToPage="1"/>
  </sheetPr>
  <dimension ref="A1:M69"/>
  <sheetViews>
    <sheetView zoomScaleNormal="100" workbookViewId="0">
      <selection sqref="A1:M1"/>
    </sheetView>
  </sheetViews>
  <sheetFormatPr defaultColWidth="9.140625" defaultRowHeight="14.25" x14ac:dyDescent="0.2"/>
  <cols>
    <col min="1" max="1" width="9.140625" style="128"/>
    <col min="2" max="3" width="10.42578125" style="128" customWidth="1"/>
    <col min="4" max="4" width="10.42578125" style="128" bestFit="1" customWidth="1"/>
    <col min="5" max="5" width="0.85546875" style="128" customWidth="1"/>
    <col min="6" max="8" width="10.42578125" style="128" customWidth="1"/>
    <col min="9" max="9" width="0.85546875" style="128" customWidth="1"/>
    <col min="10" max="10" width="16.7109375" style="128" customWidth="1"/>
    <col min="11" max="11" width="0.85546875" style="128" customWidth="1"/>
    <col min="12" max="12" width="15.42578125" style="128" customWidth="1"/>
    <col min="13" max="13" width="10.42578125" style="128" customWidth="1"/>
    <col min="14" max="16384" width="9.140625" style="128"/>
  </cols>
  <sheetData>
    <row r="1" spans="1:13" ht="18" x14ac:dyDescent="0.25">
      <c r="A1" s="837" t="s">
        <v>1921</v>
      </c>
      <c r="B1" s="837"/>
      <c r="C1" s="837"/>
      <c r="D1" s="837"/>
      <c r="E1" s="837"/>
      <c r="F1" s="837"/>
      <c r="G1" s="837"/>
      <c r="H1" s="837"/>
      <c r="I1" s="837"/>
      <c r="J1" s="837"/>
      <c r="K1" s="837"/>
      <c r="L1" s="837"/>
      <c r="M1" s="837"/>
    </row>
    <row r="2" spans="1:13" ht="18" customHeight="1" x14ac:dyDescent="0.2"/>
    <row r="3" spans="1:13" s="25" customFormat="1" ht="18" x14ac:dyDescent="0.25">
      <c r="A3" s="837" t="s">
        <v>2650</v>
      </c>
      <c r="B3" s="837"/>
      <c r="C3" s="837"/>
      <c r="D3" s="837"/>
      <c r="E3" s="837"/>
      <c r="F3" s="837"/>
      <c r="G3" s="837"/>
      <c r="H3" s="837"/>
      <c r="I3" s="837"/>
      <c r="J3" s="837"/>
      <c r="K3" s="837"/>
      <c r="L3" s="837"/>
      <c r="M3" s="837"/>
    </row>
    <row r="4" spans="1:13" s="25" customFormat="1" ht="18" x14ac:dyDescent="0.25">
      <c r="A4" s="837" t="s">
        <v>1172</v>
      </c>
      <c r="B4" s="837"/>
      <c r="C4" s="837"/>
      <c r="D4" s="837"/>
      <c r="E4" s="837"/>
      <c r="F4" s="837"/>
      <c r="G4" s="837"/>
      <c r="H4" s="837"/>
      <c r="I4" s="837"/>
      <c r="J4" s="837"/>
      <c r="K4" s="837"/>
      <c r="L4" s="837"/>
      <c r="M4" s="837"/>
    </row>
    <row r="5" spans="1:13" s="25" customFormat="1" ht="18" customHeight="1" x14ac:dyDescent="0.25">
      <c r="A5" s="837" t="s">
        <v>1124</v>
      </c>
      <c r="B5" s="837"/>
      <c r="C5" s="837"/>
      <c r="D5" s="837"/>
      <c r="E5" s="837"/>
      <c r="F5" s="837"/>
      <c r="G5" s="837"/>
      <c r="H5" s="837"/>
      <c r="I5" s="837"/>
      <c r="J5" s="837"/>
      <c r="K5" s="837"/>
      <c r="L5" s="837"/>
      <c r="M5" s="837"/>
    </row>
    <row r="6" spans="1:13" s="25" customFormat="1" ht="12.75" customHeight="1" x14ac:dyDescent="0.25">
      <c r="A6" s="14"/>
      <c r="B6" s="14"/>
      <c r="C6" s="14"/>
      <c r="D6" s="14"/>
      <c r="E6" s="14"/>
      <c r="F6" s="14"/>
      <c r="G6" s="14"/>
      <c r="H6" s="14"/>
      <c r="I6" s="14"/>
      <c r="J6" s="14"/>
      <c r="K6" s="14"/>
      <c r="L6" s="14"/>
      <c r="M6" s="14"/>
    </row>
    <row r="7" spans="1:13" ht="12.75" customHeight="1" x14ac:dyDescent="0.2"/>
    <row r="8" spans="1:13" s="15" customFormat="1" ht="15.75" x14ac:dyDescent="0.25">
      <c r="B8" s="848" t="s">
        <v>822</v>
      </c>
      <c r="C8" s="848"/>
      <c r="D8" s="848"/>
      <c r="F8" s="848" t="s">
        <v>823</v>
      </c>
      <c r="G8" s="848"/>
      <c r="H8" s="848"/>
      <c r="J8" s="848" t="s">
        <v>1368</v>
      </c>
      <c r="K8" s="848"/>
      <c r="L8" s="848"/>
      <c r="M8" s="848"/>
    </row>
    <row r="9" spans="1:13" s="15" customFormat="1" ht="15.75" x14ac:dyDescent="0.25">
      <c r="A9" s="15" t="s">
        <v>537</v>
      </c>
      <c r="B9" s="15" t="s">
        <v>1208</v>
      </c>
      <c r="C9" s="15" t="s">
        <v>907</v>
      </c>
      <c r="D9" s="15" t="s">
        <v>482</v>
      </c>
      <c r="F9" s="15" t="s">
        <v>1208</v>
      </c>
      <c r="G9" s="15" t="s">
        <v>907</v>
      </c>
      <c r="H9" s="15" t="s">
        <v>482</v>
      </c>
      <c r="J9" s="15" t="s">
        <v>1208</v>
      </c>
      <c r="L9" s="15" t="s">
        <v>907</v>
      </c>
      <c r="M9" s="15" t="s">
        <v>482</v>
      </c>
    </row>
    <row r="10" spans="1:13" s="15" customFormat="1" ht="4.5" customHeight="1" thickBot="1" x14ac:dyDescent="0.3">
      <c r="A10" s="21"/>
      <c r="B10" s="21"/>
      <c r="C10" s="21"/>
      <c r="D10" s="21"/>
      <c r="F10" s="21"/>
      <c r="G10" s="21"/>
      <c r="H10" s="21"/>
      <c r="J10" s="21"/>
      <c r="K10" s="21"/>
      <c r="L10" s="21"/>
      <c r="M10" s="21"/>
    </row>
    <row r="11" spans="1:13" s="15" customFormat="1" ht="4.5" customHeight="1" x14ac:dyDescent="0.25"/>
    <row r="12" spans="1:13" ht="14.25" customHeight="1" x14ac:dyDescent="0.2">
      <c r="A12" s="19" t="s">
        <v>1623</v>
      </c>
      <c r="B12" s="111">
        <v>19.399999999999999</v>
      </c>
      <c r="C12" s="111">
        <v>24.6</v>
      </c>
      <c r="D12" s="111">
        <v>15.7</v>
      </c>
      <c r="E12" s="111"/>
      <c r="F12" s="111">
        <v>63</v>
      </c>
      <c r="G12" s="111">
        <v>72.5</v>
      </c>
      <c r="H12" s="111">
        <v>56.5</v>
      </c>
      <c r="I12" s="111"/>
      <c r="J12" s="175">
        <v>209</v>
      </c>
      <c r="K12" s="175"/>
      <c r="L12" s="175">
        <v>263.7</v>
      </c>
      <c r="M12" s="175">
        <v>166.1</v>
      </c>
    </row>
    <row r="13" spans="1:13" ht="14.25" customHeight="1" x14ac:dyDescent="0.2">
      <c r="A13" s="19" t="s">
        <v>1646</v>
      </c>
      <c r="B13" s="111">
        <v>19.8</v>
      </c>
      <c r="C13" s="111">
        <v>24.6</v>
      </c>
      <c r="D13" s="111">
        <v>15.1</v>
      </c>
      <c r="E13" s="111"/>
      <c r="F13" s="111">
        <v>46.2</v>
      </c>
      <c r="G13" s="111">
        <v>61.3</v>
      </c>
      <c r="H13" s="111">
        <v>35.299999999999997</v>
      </c>
      <c r="I13" s="111"/>
      <c r="J13" s="175">
        <v>185.2</v>
      </c>
      <c r="K13" s="175"/>
      <c r="L13" s="175">
        <v>242.1</v>
      </c>
      <c r="M13" s="175">
        <v>151.19999999999999</v>
      </c>
    </row>
    <row r="14" spans="1:13" ht="14.25" customHeight="1" x14ac:dyDescent="0.2">
      <c r="A14" s="19" t="s">
        <v>1745</v>
      </c>
      <c r="B14" s="111">
        <v>22.5</v>
      </c>
      <c r="C14" s="111">
        <v>32.4</v>
      </c>
      <c r="D14" s="111">
        <v>14.6</v>
      </c>
      <c r="E14" s="111"/>
      <c r="F14" s="111">
        <v>55.5</v>
      </c>
      <c r="G14" s="111">
        <v>70.5</v>
      </c>
      <c r="H14" s="111">
        <v>45.4</v>
      </c>
      <c r="I14" s="111"/>
      <c r="J14" s="175">
        <v>219.9</v>
      </c>
      <c r="K14" s="175"/>
      <c r="L14" s="175">
        <v>266.7</v>
      </c>
      <c r="M14" s="175">
        <v>189</v>
      </c>
    </row>
    <row r="15" spans="1:13" ht="13.5" customHeight="1" x14ac:dyDescent="0.2">
      <c r="A15" s="19" t="s">
        <v>1855</v>
      </c>
      <c r="B15" s="111">
        <v>19.100000000000001</v>
      </c>
      <c r="C15" s="111">
        <v>25</v>
      </c>
      <c r="D15" s="111">
        <v>14.3</v>
      </c>
      <c r="E15" s="111"/>
      <c r="F15" s="111">
        <v>48.8</v>
      </c>
      <c r="G15" s="111">
        <v>54.9</v>
      </c>
      <c r="H15" s="111">
        <v>44.3</v>
      </c>
      <c r="I15" s="111"/>
      <c r="J15" s="175">
        <v>201.9</v>
      </c>
      <c r="K15" s="175"/>
      <c r="L15" s="175">
        <v>253</v>
      </c>
      <c r="M15" s="175">
        <v>164.6</v>
      </c>
    </row>
    <row r="16" spans="1:13" ht="14.25" customHeight="1" x14ac:dyDescent="0.2">
      <c r="A16" s="19" t="s">
        <v>2523</v>
      </c>
      <c r="B16" s="111">
        <v>19.100000000000001</v>
      </c>
      <c r="C16" s="111">
        <v>20.2</v>
      </c>
      <c r="D16" s="111">
        <v>17.5</v>
      </c>
      <c r="E16" s="111"/>
      <c r="F16" s="111">
        <v>46.6</v>
      </c>
      <c r="G16" s="111">
        <v>68.2</v>
      </c>
      <c r="H16" s="111">
        <v>30.3</v>
      </c>
      <c r="I16" s="111"/>
      <c r="J16" s="175">
        <v>190.7</v>
      </c>
      <c r="K16" s="175"/>
      <c r="L16" s="175">
        <v>267.8</v>
      </c>
      <c r="M16" s="175">
        <v>135</v>
      </c>
    </row>
    <row r="17" spans="1:13" ht="14.25" customHeight="1" x14ac:dyDescent="0.2">
      <c r="A17" s="19" t="s">
        <v>2524</v>
      </c>
      <c r="B17" s="111">
        <v>15.7</v>
      </c>
      <c r="C17" s="111">
        <v>15.3</v>
      </c>
      <c r="D17" s="111">
        <v>15.5</v>
      </c>
      <c r="E17" s="111"/>
      <c r="F17" s="111">
        <v>60.2</v>
      </c>
      <c r="G17" s="111">
        <v>66.099999999999994</v>
      </c>
      <c r="H17" s="111">
        <v>53.8</v>
      </c>
      <c r="I17" s="111"/>
      <c r="J17" s="175">
        <v>203.7</v>
      </c>
      <c r="K17" s="175"/>
      <c r="L17" s="175">
        <v>246.2</v>
      </c>
      <c r="M17" s="175">
        <v>173.6</v>
      </c>
    </row>
    <row r="18" spans="1:13" ht="14.25" customHeight="1" x14ac:dyDescent="0.2">
      <c r="A18" s="19" t="s">
        <v>2525</v>
      </c>
      <c r="B18" s="111">
        <v>17.399999999999999</v>
      </c>
      <c r="C18" s="111">
        <v>18.399999999999999</v>
      </c>
      <c r="D18" s="111">
        <v>17.100000000000001</v>
      </c>
      <c r="E18" s="111"/>
      <c r="F18" s="111">
        <v>48.6</v>
      </c>
      <c r="G18" s="111">
        <v>62.7</v>
      </c>
      <c r="H18" s="111">
        <v>36.799999999999997</v>
      </c>
      <c r="I18" s="111"/>
      <c r="J18" s="175">
        <v>207.7</v>
      </c>
      <c r="K18" s="175"/>
      <c r="L18" s="175">
        <v>256.10000000000002</v>
      </c>
      <c r="M18" s="175">
        <v>167.1</v>
      </c>
    </row>
    <row r="19" spans="1:13" ht="14.25" customHeight="1" x14ac:dyDescent="0.2">
      <c r="A19" s="19" t="s">
        <v>2526</v>
      </c>
      <c r="B19" s="111">
        <v>17.899999999999999</v>
      </c>
      <c r="C19" s="111">
        <v>20.9</v>
      </c>
      <c r="D19" s="111">
        <v>15.6</v>
      </c>
      <c r="E19" s="111"/>
      <c r="F19" s="111">
        <v>45.1</v>
      </c>
      <c r="G19" s="111">
        <v>56.5</v>
      </c>
      <c r="H19" s="111">
        <v>37.200000000000003</v>
      </c>
      <c r="I19" s="111"/>
      <c r="J19" s="175">
        <v>187.6</v>
      </c>
      <c r="K19" s="175"/>
      <c r="L19" s="175">
        <v>242.7</v>
      </c>
      <c r="M19" s="175">
        <v>144.5</v>
      </c>
    </row>
    <row r="20" spans="1:13" ht="14.25" customHeight="1" x14ac:dyDescent="0.2">
      <c r="A20" s="19" t="s">
        <v>2527</v>
      </c>
      <c r="B20" s="111">
        <v>14.8</v>
      </c>
      <c r="C20" s="111">
        <v>21.7</v>
      </c>
      <c r="D20" s="111">
        <v>8.8000000000000007</v>
      </c>
      <c r="E20" s="111"/>
      <c r="F20" s="111">
        <v>45</v>
      </c>
      <c r="G20" s="111">
        <v>57.1</v>
      </c>
      <c r="H20" s="111">
        <v>35.6</v>
      </c>
      <c r="I20" s="111"/>
      <c r="J20" s="175">
        <v>197.5</v>
      </c>
      <c r="K20" s="175"/>
      <c r="L20" s="175">
        <v>258.2</v>
      </c>
      <c r="M20" s="175">
        <v>152.1</v>
      </c>
    </row>
    <row r="21" spans="1:13" ht="13.5" customHeight="1" x14ac:dyDescent="0.2">
      <c r="B21" s="140"/>
      <c r="C21" s="140"/>
      <c r="D21" s="140"/>
    </row>
    <row r="22" spans="1:13" ht="15" x14ac:dyDescent="0.25">
      <c r="A22" s="24"/>
      <c r="B22" s="908" t="s">
        <v>824</v>
      </c>
      <c r="C22" s="908"/>
      <c r="D22" s="908"/>
      <c r="E22" s="24"/>
      <c r="F22" s="908" t="s">
        <v>825</v>
      </c>
      <c r="G22" s="908"/>
      <c r="H22" s="908"/>
      <c r="I22" s="24"/>
      <c r="J22" s="29" t="s">
        <v>198</v>
      </c>
      <c r="K22" s="29"/>
      <c r="L22" s="29" t="s">
        <v>721</v>
      </c>
      <c r="M22" s="401"/>
    </row>
    <row r="23" spans="1:13" ht="15" x14ac:dyDescent="0.25">
      <c r="A23" s="29" t="s">
        <v>537</v>
      </c>
      <c r="B23" s="29" t="s">
        <v>1208</v>
      </c>
      <c r="C23" s="29" t="s">
        <v>907</v>
      </c>
      <c r="D23" s="29" t="s">
        <v>482</v>
      </c>
      <c r="E23" s="24"/>
      <c r="F23" s="29" t="s">
        <v>1208</v>
      </c>
      <c r="G23" s="29" t="s">
        <v>907</v>
      </c>
      <c r="H23" s="29" t="s">
        <v>482</v>
      </c>
      <c r="I23" s="24"/>
      <c r="J23" s="29" t="s">
        <v>907</v>
      </c>
      <c r="K23" s="29"/>
      <c r="L23" s="29" t="s">
        <v>482</v>
      </c>
      <c r="M23" s="144"/>
    </row>
    <row r="24" spans="1:13" ht="3.75" customHeight="1" thickBot="1" x14ac:dyDescent="0.3">
      <c r="A24" s="21"/>
      <c r="B24" s="4"/>
      <c r="C24" s="4"/>
      <c r="D24" s="4"/>
      <c r="E24" s="24"/>
      <c r="F24" s="4"/>
      <c r="G24" s="4"/>
      <c r="H24" s="4"/>
      <c r="I24" s="24"/>
      <c r="J24" s="21"/>
      <c r="K24" s="15"/>
      <c r="L24" s="21"/>
      <c r="M24" s="307"/>
    </row>
    <row r="25" spans="1:13" ht="3.75" customHeight="1" x14ac:dyDescent="0.25">
      <c r="A25" s="15"/>
      <c r="B25" s="3"/>
      <c r="C25" s="3"/>
      <c r="D25" s="3"/>
      <c r="E25" s="24"/>
      <c r="F25" s="3"/>
      <c r="G25" s="3"/>
      <c r="H25" s="3"/>
      <c r="I25" s="24"/>
      <c r="J25" s="15"/>
      <c r="K25" s="15"/>
      <c r="L25" s="15"/>
    </row>
    <row r="26" spans="1:13" x14ac:dyDescent="0.2">
      <c r="A26" s="19" t="s">
        <v>1623</v>
      </c>
      <c r="B26" s="111">
        <v>30.7</v>
      </c>
      <c r="C26" s="111">
        <v>50.9</v>
      </c>
      <c r="D26" s="111">
        <v>16.899999999999999</v>
      </c>
      <c r="E26" s="111"/>
      <c r="F26" s="111">
        <v>39.5</v>
      </c>
      <c r="G26" s="111">
        <v>46.9</v>
      </c>
      <c r="H26" s="111">
        <v>34</v>
      </c>
      <c r="I26" s="111"/>
      <c r="J26" s="111">
        <v>24.9</v>
      </c>
      <c r="K26" s="111"/>
      <c r="L26" s="111">
        <v>14.4</v>
      </c>
      <c r="M26" s="145"/>
    </row>
    <row r="27" spans="1:13" x14ac:dyDescent="0.2">
      <c r="A27" s="19" t="s">
        <v>1646</v>
      </c>
      <c r="B27" s="111">
        <v>23.9</v>
      </c>
      <c r="C27" s="111">
        <v>34.200000000000003</v>
      </c>
      <c r="D27" s="111">
        <v>13.9</v>
      </c>
      <c r="E27" s="111"/>
      <c r="F27" s="111">
        <v>32.799999999999997</v>
      </c>
      <c r="G27" s="111">
        <v>32.200000000000003</v>
      </c>
      <c r="H27" s="111">
        <v>31.4</v>
      </c>
      <c r="I27" s="111"/>
      <c r="J27" s="111">
        <v>25.3</v>
      </c>
      <c r="K27" s="111"/>
      <c r="L27" s="111">
        <v>20.5</v>
      </c>
      <c r="M27" s="145"/>
    </row>
    <row r="28" spans="1:13" x14ac:dyDescent="0.2">
      <c r="A28" s="19" t="s">
        <v>1745</v>
      </c>
      <c r="B28" s="111">
        <v>31.6</v>
      </c>
      <c r="C28" s="111">
        <v>43.9</v>
      </c>
      <c r="D28" s="111">
        <v>20.100000000000001</v>
      </c>
      <c r="E28" s="111"/>
      <c r="F28" s="111">
        <v>43.4</v>
      </c>
      <c r="G28" s="111">
        <v>44.3</v>
      </c>
      <c r="H28" s="111">
        <v>39.4</v>
      </c>
      <c r="I28" s="111"/>
      <c r="J28" s="111">
        <v>35.9</v>
      </c>
      <c r="K28" s="111"/>
      <c r="L28" s="111">
        <v>21.6</v>
      </c>
      <c r="M28" s="145"/>
    </row>
    <row r="29" spans="1:13" x14ac:dyDescent="0.2">
      <c r="A29" s="19" t="s">
        <v>1855</v>
      </c>
      <c r="B29" s="111">
        <v>25.8</v>
      </c>
      <c r="C29" s="111">
        <v>40</v>
      </c>
      <c r="D29" s="111">
        <v>14.7</v>
      </c>
      <c r="E29" s="111"/>
      <c r="F29" s="111">
        <v>40.299999999999997</v>
      </c>
      <c r="G29" s="111">
        <v>38.1</v>
      </c>
      <c r="H29" s="111">
        <v>40.299999999999997</v>
      </c>
      <c r="I29" s="111"/>
      <c r="J29" s="111">
        <v>24.9</v>
      </c>
      <c r="K29" s="111"/>
      <c r="L29" s="111">
        <v>15.9</v>
      </c>
      <c r="M29" s="145"/>
    </row>
    <row r="30" spans="1:13" x14ac:dyDescent="0.2">
      <c r="A30" s="19" t="s">
        <v>2523</v>
      </c>
      <c r="B30" s="111">
        <v>29.2</v>
      </c>
      <c r="C30" s="111">
        <v>45.5</v>
      </c>
      <c r="D30" s="111">
        <v>16.3</v>
      </c>
      <c r="E30" s="111"/>
      <c r="F30" s="111">
        <v>48</v>
      </c>
      <c r="G30" s="111">
        <v>53.7</v>
      </c>
      <c r="H30" s="111">
        <v>44.1</v>
      </c>
      <c r="I30" s="111"/>
      <c r="J30" s="111">
        <v>30.2</v>
      </c>
      <c r="K30" s="111"/>
      <c r="L30" s="111">
        <v>16.399999999999999</v>
      </c>
      <c r="M30" s="145"/>
    </row>
    <row r="31" spans="1:13" x14ac:dyDescent="0.2">
      <c r="A31" s="19" t="s">
        <v>2524</v>
      </c>
      <c r="B31" s="111">
        <v>24.8</v>
      </c>
      <c r="C31" s="111">
        <v>29</v>
      </c>
      <c r="D31" s="111">
        <v>19.8</v>
      </c>
      <c r="E31" s="111"/>
      <c r="F31" s="111">
        <v>40.299999999999997</v>
      </c>
      <c r="G31" s="111">
        <v>43.8</v>
      </c>
      <c r="H31" s="111">
        <v>37.5</v>
      </c>
      <c r="I31" s="111"/>
      <c r="J31" s="111">
        <v>23.7</v>
      </c>
      <c r="K31" s="111"/>
      <c r="L31" s="111">
        <v>20.100000000000001</v>
      </c>
      <c r="M31" s="145"/>
    </row>
    <row r="32" spans="1:13" ht="12.75" customHeight="1" x14ac:dyDescent="0.2">
      <c r="A32" s="19" t="s">
        <v>2525</v>
      </c>
      <c r="B32" s="111">
        <v>24.8</v>
      </c>
      <c r="C32" s="111">
        <v>34.299999999999997</v>
      </c>
      <c r="D32" s="111">
        <v>16.100000000000001</v>
      </c>
      <c r="E32" s="111"/>
      <c r="F32" s="111">
        <v>47.1</v>
      </c>
      <c r="G32" s="111">
        <v>57</v>
      </c>
      <c r="H32" s="111">
        <v>38.5</v>
      </c>
      <c r="I32" s="111"/>
      <c r="J32" s="111">
        <v>24.9</v>
      </c>
      <c r="K32" s="111"/>
      <c r="L32" s="111">
        <v>23.3</v>
      </c>
      <c r="M32" s="145"/>
    </row>
    <row r="33" spans="1:13" x14ac:dyDescent="0.2">
      <c r="A33" s="19" t="s">
        <v>2526</v>
      </c>
      <c r="B33" s="111">
        <v>23.2</v>
      </c>
      <c r="C33" s="111">
        <v>38.6</v>
      </c>
      <c r="D33" s="111">
        <v>12.9</v>
      </c>
      <c r="E33" s="111"/>
      <c r="F33" s="111">
        <v>42.7</v>
      </c>
      <c r="G33" s="111">
        <v>44.1</v>
      </c>
      <c r="H33" s="111">
        <v>39.799999999999997</v>
      </c>
      <c r="I33" s="111"/>
      <c r="J33" s="111">
        <v>18.7</v>
      </c>
      <c r="K33" s="111"/>
      <c r="L33" s="111">
        <v>19.399999999999999</v>
      </c>
      <c r="M33" s="145"/>
    </row>
    <row r="34" spans="1:13" x14ac:dyDescent="0.2">
      <c r="A34" s="19" t="s">
        <v>2527</v>
      </c>
      <c r="B34" s="111">
        <v>23.7</v>
      </c>
      <c r="C34" s="111">
        <v>34.700000000000003</v>
      </c>
      <c r="D34" s="111">
        <v>14.2</v>
      </c>
      <c r="E34" s="111"/>
      <c r="F34" s="111">
        <v>41.3</v>
      </c>
      <c r="G34" s="111">
        <v>43.3</v>
      </c>
      <c r="H34" s="111">
        <v>40.1</v>
      </c>
      <c r="I34" s="111"/>
      <c r="J34" s="111">
        <v>21.1</v>
      </c>
      <c r="K34" s="111"/>
      <c r="L34" s="111">
        <v>15.1</v>
      </c>
      <c r="M34" s="145"/>
    </row>
    <row r="36" spans="1:13" ht="18" x14ac:dyDescent="0.25">
      <c r="A36" s="837" t="s">
        <v>2650</v>
      </c>
      <c r="B36" s="959"/>
      <c r="C36" s="959"/>
      <c r="D36" s="959"/>
      <c r="E36" s="959"/>
      <c r="F36" s="959"/>
      <c r="G36" s="959"/>
      <c r="H36" s="959"/>
      <c r="I36" s="959"/>
      <c r="J36" s="959"/>
      <c r="K36" s="959"/>
      <c r="L36" s="959"/>
      <c r="M36" s="959"/>
    </row>
    <row r="37" spans="1:13" ht="18" x14ac:dyDescent="0.25">
      <c r="A37" s="959" t="s">
        <v>374</v>
      </c>
      <c r="B37" s="959"/>
      <c r="C37" s="959"/>
      <c r="D37" s="959"/>
      <c r="E37" s="959"/>
      <c r="F37" s="959"/>
      <c r="G37" s="959"/>
      <c r="H37" s="959"/>
      <c r="I37" s="959"/>
      <c r="J37" s="959"/>
      <c r="K37" s="959"/>
      <c r="L37" s="959"/>
      <c r="M37" s="959"/>
    </row>
    <row r="38" spans="1:13" ht="18" x14ac:dyDescent="0.25">
      <c r="A38" s="959" t="s">
        <v>1124</v>
      </c>
      <c r="B38" s="959"/>
      <c r="C38" s="959"/>
      <c r="D38" s="959"/>
      <c r="E38" s="959"/>
      <c r="F38" s="959"/>
      <c r="G38" s="959"/>
      <c r="H38" s="959"/>
      <c r="I38" s="959"/>
      <c r="J38" s="959"/>
      <c r="K38" s="959"/>
      <c r="L38" s="959"/>
      <c r="M38" s="959"/>
    </row>
    <row r="39" spans="1:13" ht="12.75" customHeight="1" x14ac:dyDescent="0.25">
      <c r="A39" s="150"/>
    </row>
    <row r="40" spans="1:13" ht="12.75" customHeight="1" x14ac:dyDescent="0.25">
      <c r="A40" s="195"/>
      <c r="B40" s="195"/>
      <c r="C40" s="195"/>
      <c r="D40" s="195"/>
      <c r="E40" s="195"/>
      <c r="F40" s="195"/>
      <c r="G40" s="195"/>
      <c r="H40" s="195"/>
      <c r="I40" s="195"/>
      <c r="J40" s="195"/>
      <c r="K40" s="195"/>
      <c r="L40" s="195"/>
      <c r="M40" s="195"/>
    </row>
    <row r="41" spans="1:13" ht="15.75" x14ac:dyDescent="0.25">
      <c r="A41" s="195"/>
      <c r="B41" s="919" t="s">
        <v>822</v>
      </c>
      <c r="C41" s="919"/>
      <c r="D41" s="919"/>
      <c r="E41" s="195"/>
      <c r="F41" s="919" t="s">
        <v>823</v>
      </c>
      <c r="G41" s="919"/>
      <c r="H41" s="919"/>
      <c r="I41" s="195"/>
      <c r="J41" s="848" t="s">
        <v>1368</v>
      </c>
      <c r="K41" s="848"/>
      <c r="L41" s="848"/>
      <c r="M41" s="848"/>
    </row>
    <row r="42" spans="1:13" ht="15.75" x14ac:dyDescent="0.25">
      <c r="A42" s="195" t="s">
        <v>537</v>
      </c>
      <c r="B42" s="195" t="s">
        <v>1208</v>
      </c>
      <c r="C42" s="195" t="s">
        <v>907</v>
      </c>
      <c r="D42" s="195" t="s">
        <v>482</v>
      </c>
      <c r="E42" s="195"/>
      <c r="F42" s="195" t="s">
        <v>1208</v>
      </c>
      <c r="G42" s="195" t="s">
        <v>907</v>
      </c>
      <c r="H42" s="195" t="s">
        <v>482</v>
      </c>
      <c r="I42" s="195"/>
      <c r="J42" s="15" t="s">
        <v>1208</v>
      </c>
      <c r="K42" s="15"/>
      <c r="L42" s="15" t="s">
        <v>907</v>
      </c>
      <c r="M42" s="15" t="s">
        <v>482</v>
      </c>
    </row>
    <row r="43" spans="1:13" ht="4.5" customHeight="1" thickBot="1" x14ac:dyDescent="0.3">
      <c r="A43" s="302"/>
      <c r="B43" s="302"/>
      <c r="C43" s="302"/>
      <c r="D43" s="302"/>
      <c r="E43" s="195"/>
      <c r="F43" s="302"/>
      <c r="G43" s="302"/>
      <c r="H43" s="302"/>
      <c r="I43" s="195"/>
      <c r="J43" s="21"/>
      <c r="K43" s="21"/>
      <c r="L43" s="21"/>
      <c r="M43" s="21"/>
    </row>
    <row r="44" spans="1:13" ht="4.5" customHeight="1" x14ac:dyDescent="0.25">
      <c r="A44" s="195"/>
      <c r="B44" s="195"/>
      <c r="C44" s="195"/>
      <c r="D44" s="195"/>
      <c r="E44" s="195"/>
      <c r="F44" s="195"/>
      <c r="G44" s="195"/>
      <c r="H44" s="195"/>
      <c r="I44" s="195"/>
      <c r="J44" s="15"/>
      <c r="K44" s="15"/>
      <c r="L44" s="15"/>
      <c r="M44" s="15"/>
    </row>
    <row r="45" spans="1:13" x14ac:dyDescent="0.2">
      <c r="A45" s="19" t="s">
        <v>1623</v>
      </c>
      <c r="B45" s="151">
        <v>21.9</v>
      </c>
      <c r="C45" s="151">
        <v>27</v>
      </c>
      <c r="D45" s="151">
        <v>17.8</v>
      </c>
      <c r="E45" s="151"/>
      <c r="F45" s="151">
        <v>51.7</v>
      </c>
      <c r="G45" s="151">
        <v>61.1</v>
      </c>
      <c r="H45" s="151">
        <v>45</v>
      </c>
      <c r="I45" s="151"/>
      <c r="J45" s="151">
        <v>199.2</v>
      </c>
      <c r="K45" s="151"/>
      <c r="L45" s="151">
        <v>236.8</v>
      </c>
      <c r="M45" s="151">
        <v>172.9</v>
      </c>
    </row>
    <row r="46" spans="1:13" x14ac:dyDescent="0.2">
      <c r="A46" s="19" t="s">
        <v>1646</v>
      </c>
      <c r="B46" s="151">
        <v>21.9</v>
      </c>
      <c r="C46" s="151">
        <v>26.7</v>
      </c>
      <c r="D46" s="151">
        <v>18.100000000000001</v>
      </c>
      <c r="E46" s="151"/>
      <c r="F46" s="151">
        <v>50.2</v>
      </c>
      <c r="G46" s="151">
        <v>58.1</v>
      </c>
      <c r="H46" s="151">
        <v>44.5</v>
      </c>
      <c r="I46" s="151"/>
      <c r="J46" s="151">
        <v>198.6</v>
      </c>
      <c r="K46" s="151"/>
      <c r="L46" s="151">
        <v>235.2</v>
      </c>
      <c r="M46" s="151">
        <v>172.6</v>
      </c>
    </row>
    <row r="47" spans="1:13" x14ac:dyDescent="0.2">
      <c r="A47" s="19" t="s">
        <v>1745</v>
      </c>
      <c r="B47" s="151">
        <v>21.3</v>
      </c>
      <c r="C47" s="151">
        <v>26.1</v>
      </c>
      <c r="D47" s="151">
        <v>17.399999999999999</v>
      </c>
      <c r="E47" s="151"/>
      <c r="F47" s="151">
        <v>49.6</v>
      </c>
      <c r="G47" s="151">
        <v>57.9</v>
      </c>
      <c r="H47" s="151">
        <v>43.5</v>
      </c>
      <c r="I47" s="151"/>
      <c r="J47" s="151">
        <v>197.4</v>
      </c>
      <c r="K47" s="151"/>
      <c r="L47" s="151">
        <v>234.5</v>
      </c>
      <c r="M47" s="151">
        <v>170.5</v>
      </c>
    </row>
    <row r="48" spans="1:13" x14ac:dyDescent="0.2">
      <c r="A48" s="19" t="s">
        <v>1855</v>
      </c>
      <c r="B48" s="151">
        <v>20.6</v>
      </c>
      <c r="C48" s="151">
        <v>25.7</v>
      </c>
      <c r="D48" s="151">
        <v>16.5</v>
      </c>
      <c r="E48" s="151"/>
      <c r="F48" s="151">
        <v>47.5</v>
      </c>
      <c r="G48" s="151">
        <v>55.2</v>
      </c>
      <c r="H48" s="151">
        <v>41.8</v>
      </c>
      <c r="I48" s="151"/>
      <c r="J48" s="151">
        <v>191.2</v>
      </c>
      <c r="K48" s="151"/>
      <c r="L48" s="151">
        <v>227</v>
      </c>
      <c r="M48" s="151">
        <v>164.9</v>
      </c>
    </row>
    <row r="49" spans="1:13" x14ac:dyDescent="0.2">
      <c r="A49" s="19" t="s">
        <v>2523</v>
      </c>
      <c r="B49" s="151">
        <v>20.6</v>
      </c>
      <c r="C49" s="151">
        <v>25.5</v>
      </c>
      <c r="D49" s="151">
        <v>16.600000000000001</v>
      </c>
      <c r="E49" s="151"/>
      <c r="F49" s="151">
        <v>45.4</v>
      </c>
      <c r="G49" s="151">
        <v>52.8</v>
      </c>
      <c r="H49" s="151">
        <v>39.799999999999997</v>
      </c>
      <c r="I49" s="151"/>
      <c r="J49" s="151">
        <v>187.3</v>
      </c>
      <c r="K49" s="151"/>
      <c r="L49" s="151">
        <v>224.1</v>
      </c>
      <c r="M49" s="151">
        <v>160.30000000000001</v>
      </c>
    </row>
    <row r="50" spans="1:13" x14ac:dyDescent="0.2">
      <c r="A50" s="19" t="s">
        <v>2524</v>
      </c>
      <c r="B50" s="151">
        <v>19.8</v>
      </c>
      <c r="C50" s="151">
        <v>24.2</v>
      </c>
      <c r="D50" s="151">
        <v>16.2</v>
      </c>
      <c r="E50" s="151"/>
      <c r="F50" s="151">
        <v>43.5</v>
      </c>
      <c r="G50" s="151">
        <v>49.8</v>
      </c>
      <c r="H50" s="151">
        <v>38.799999999999997</v>
      </c>
      <c r="I50" s="151"/>
      <c r="J50" s="151">
        <v>184.4</v>
      </c>
      <c r="K50" s="151"/>
      <c r="L50" s="151">
        <v>218.1</v>
      </c>
      <c r="M50" s="151">
        <v>160</v>
      </c>
    </row>
    <row r="51" spans="1:13" x14ac:dyDescent="0.2">
      <c r="A51" s="19" t="s">
        <v>2525</v>
      </c>
      <c r="B51" s="151">
        <v>19.600000000000001</v>
      </c>
      <c r="C51" s="151">
        <v>23.4</v>
      </c>
      <c r="D51" s="151">
        <v>16.5</v>
      </c>
      <c r="E51" s="151"/>
      <c r="F51" s="151">
        <v>42.5</v>
      </c>
      <c r="G51" s="151">
        <v>48.4</v>
      </c>
      <c r="H51" s="151">
        <v>38</v>
      </c>
      <c r="I51" s="151"/>
      <c r="J51" s="151">
        <v>183.1</v>
      </c>
      <c r="K51" s="151"/>
      <c r="L51" s="151">
        <v>216</v>
      </c>
      <c r="M51" s="151">
        <v>158.80000000000001</v>
      </c>
    </row>
    <row r="52" spans="1:13" x14ac:dyDescent="0.2">
      <c r="A52" s="19" t="s">
        <v>2526</v>
      </c>
      <c r="B52" s="151">
        <v>19.2</v>
      </c>
      <c r="C52" s="151">
        <v>22.7</v>
      </c>
      <c r="D52" s="151">
        <v>16.2</v>
      </c>
      <c r="E52" s="151"/>
      <c r="F52" s="151">
        <v>40.9</v>
      </c>
      <c r="G52" s="151">
        <v>46.2</v>
      </c>
      <c r="H52" s="151">
        <v>37</v>
      </c>
      <c r="I52" s="151"/>
      <c r="J52" s="151">
        <v>179.3</v>
      </c>
      <c r="K52" s="151"/>
      <c r="L52" s="151">
        <v>209.5</v>
      </c>
      <c r="M52" s="151">
        <v>157.1</v>
      </c>
    </row>
    <row r="53" spans="1:13" x14ac:dyDescent="0.2">
      <c r="A53" s="19" t="s">
        <v>2527</v>
      </c>
      <c r="B53" s="151">
        <v>19</v>
      </c>
      <c r="C53" s="151">
        <v>22.8</v>
      </c>
      <c r="D53" s="151">
        <v>15.8</v>
      </c>
      <c r="E53" s="151"/>
      <c r="F53" s="151">
        <v>39.799999999999997</v>
      </c>
      <c r="G53" s="151">
        <v>44.2</v>
      </c>
      <c r="H53" s="151">
        <v>36.299999999999997</v>
      </c>
      <c r="I53" s="151"/>
      <c r="J53" s="151">
        <v>176.2</v>
      </c>
      <c r="K53" s="151"/>
      <c r="L53" s="151">
        <v>205.2</v>
      </c>
      <c r="M53" s="151">
        <v>154.30000000000001</v>
      </c>
    </row>
    <row r="55" spans="1:13" ht="15" x14ac:dyDescent="0.25">
      <c r="B55" s="1004" t="s">
        <v>824</v>
      </c>
      <c r="C55" s="1004"/>
      <c r="D55" s="1004"/>
      <c r="F55" s="1004" t="s">
        <v>825</v>
      </c>
      <c r="G55" s="1004"/>
      <c r="H55" s="1004"/>
      <c r="J55" s="144" t="s">
        <v>198</v>
      </c>
      <c r="K55" s="144"/>
      <c r="L55" s="144" t="s">
        <v>721</v>
      </c>
    </row>
    <row r="56" spans="1:13" ht="15" x14ac:dyDescent="0.25">
      <c r="A56" s="144" t="s">
        <v>537</v>
      </c>
      <c r="B56" s="144" t="s">
        <v>1208</v>
      </c>
      <c r="C56" s="144" t="s">
        <v>907</v>
      </c>
      <c r="D56" s="144" t="s">
        <v>482</v>
      </c>
      <c r="F56" s="144" t="s">
        <v>1208</v>
      </c>
      <c r="G56" s="144" t="s">
        <v>907</v>
      </c>
      <c r="H56" s="144" t="s">
        <v>482</v>
      </c>
      <c r="J56" s="144" t="s">
        <v>907</v>
      </c>
      <c r="K56" s="144"/>
      <c r="L56" s="144" t="s">
        <v>482</v>
      </c>
    </row>
    <row r="57" spans="1:13" ht="4.5" customHeight="1" thickBot="1" x14ac:dyDescent="0.3">
      <c r="A57" s="302"/>
      <c r="B57" s="306"/>
      <c r="C57" s="306"/>
      <c r="D57" s="306"/>
      <c r="F57" s="306"/>
      <c r="G57" s="306"/>
      <c r="H57" s="306"/>
      <c r="J57" s="302"/>
      <c r="K57" s="195"/>
      <c r="L57" s="302"/>
    </row>
    <row r="58" spans="1:13" ht="4.5" customHeight="1" x14ac:dyDescent="0.25">
      <c r="A58" s="195"/>
      <c r="B58" s="307"/>
      <c r="C58" s="307"/>
      <c r="D58" s="307"/>
      <c r="F58" s="307"/>
      <c r="G58" s="307"/>
      <c r="H58" s="307"/>
      <c r="J58" s="195"/>
      <c r="K58" s="195"/>
      <c r="L58" s="195"/>
    </row>
    <row r="59" spans="1:13" x14ac:dyDescent="0.2">
      <c r="A59" s="19" t="s">
        <v>1623</v>
      </c>
      <c r="B59" s="151">
        <v>35.5</v>
      </c>
      <c r="C59" s="151">
        <v>48.2</v>
      </c>
      <c r="D59" s="151">
        <v>25.3</v>
      </c>
      <c r="E59" s="140"/>
      <c r="F59" s="151">
        <v>34.9</v>
      </c>
      <c r="G59" s="151">
        <v>36.700000000000003</v>
      </c>
      <c r="H59" s="151">
        <v>33.200000000000003</v>
      </c>
      <c r="I59" s="140"/>
      <c r="J59" s="151">
        <v>25.4</v>
      </c>
      <c r="K59" s="151"/>
      <c r="L59" s="151">
        <v>24.7</v>
      </c>
    </row>
    <row r="60" spans="1:13" x14ac:dyDescent="0.2">
      <c r="A60" s="19" t="s">
        <v>1646</v>
      </c>
      <c r="B60" s="151">
        <v>33.299999999999997</v>
      </c>
      <c r="C60" s="151">
        <v>45.7</v>
      </c>
      <c r="D60" s="151">
        <v>23.2</v>
      </c>
      <c r="E60" s="140"/>
      <c r="F60" s="151">
        <v>33.1</v>
      </c>
      <c r="G60" s="151">
        <v>34.6</v>
      </c>
      <c r="H60" s="151">
        <v>31.5</v>
      </c>
      <c r="I60" s="140"/>
      <c r="J60" s="151">
        <v>25.8</v>
      </c>
      <c r="K60" s="151"/>
      <c r="L60" s="151">
        <v>24.9</v>
      </c>
    </row>
    <row r="61" spans="1:13" x14ac:dyDescent="0.2">
      <c r="A61" s="19" t="s">
        <v>1745</v>
      </c>
      <c r="B61" s="151">
        <v>32.6</v>
      </c>
      <c r="C61" s="151">
        <v>43.8</v>
      </c>
      <c r="D61" s="151">
        <v>23.2</v>
      </c>
      <c r="E61" s="140"/>
      <c r="F61" s="151">
        <v>33.5</v>
      </c>
      <c r="G61" s="151">
        <v>36.1</v>
      </c>
      <c r="H61" s="151">
        <v>31.2</v>
      </c>
      <c r="I61" s="140"/>
      <c r="J61" s="151">
        <v>25.6</v>
      </c>
      <c r="K61" s="151"/>
      <c r="L61" s="151">
        <v>24.7</v>
      </c>
    </row>
    <row r="62" spans="1:13" x14ac:dyDescent="0.2">
      <c r="A62" s="19" t="s">
        <v>1855</v>
      </c>
      <c r="B62" s="151">
        <v>31</v>
      </c>
      <c r="C62" s="151">
        <v>42.6</v>
      </c>
      <c r="D62" s="151">
        <v>21.6</v>
      </c>
      <c r="E62" s="140"/>
      <c r="F62" s="151">
        <v>31.8</v>
      </c>
      <c r="G62" s="151">
        <v>33.299999999999997</v>
      </c>
      <c r="H62" s="151">
        <v>30.2</v>
      </c>
      <c r="I62" s="140"/>
      <c r="J62" s="151">
        <v>24.7</v>
      </c>
      <c r="K62" s="151"/>
      <c r="L62" s="151">
        <v>23.8</v>
      </c>
    </row>
    <row r="63" spans="1:13" x14ac:dyDescent="0.2">
      <c r="A63" s="19" t="s">
        <v>2523</v>
      </c>
      <c r="B63" s="151">
        <v>29.7</v>
      </c>
      <c r="C63" s="151">
        <v>40.299999999999997</v>
      </c>
      <c r="D63" s="151">
        <v>20.9</v>
      </c>
      <c r="E63" s="140"/>
      <c r="F63" s="151">
        <v>31.2</v>
      </c>
      <c r="G63" s="151">
        <v>33.299999999999997</v>
      </c>
      <c r="H63" s="151">
        <v>29.2</v>
      </c>
      <c r="I63" s="140"/>
      <c r="J63" s="151">
        <v>25</v>
      </c>
      <c r="K63" s="151"/>
      <c r="L63" s="151">
        <v>23.3</v>
      </c>
    </row>
    <row r="64" spans="1:13" x14ac:dyDescent="0.2">
      <c r="A64" s="19" t="s">
        <v>2524</v>
      </c>
      <c r="B64" s="151">
        <v>28</v>
      </c>
      <c r="C64" s="151">
        <v>38.4</v>
      </c>
      <c r="D64" s="151">
        <v>19.2</v>
      </c>
      <c r="E64" s="140"/>
      <c r="F64" s="151">
        <v>30.8</v>
      </c>
      <c r="G64" s="151">
        <v>33</v>
      </c>
      <c r="H64" s="151">
        <v>28.7</v>
      </c>
      <c r="I64" s="140"/>
      <c r="J64" s="151">
        <v>24.7</v>
      </c>
      <c r="K64" s="151"/>
      <c r="L64" s="151">
        <v>22.7</v>
      </c>
    </row>
    <row r="65" spans="1:13" x14ac:dyDescent="0.2">
      <c r="A65" s="19" t="s">
        <v>2525</v>
      </c>
      <c r="B65" s="151">
        <v>27</v>
      </c>
      <c r="C65" s="151">
        <v>37.1</v>
      </c>
      <c r="D65" s="151">
        <v>18.5</v>
      </c>
      <c r="E65" s="140"/>
      <c r="F65" s="151">
        <v>29.3</v>
      </c>
      <c r="G65" s="151">
        <v>31.5</v>
      </c>
      <c r="H65" s="151">
        <v>27.2</v>
      </c>
      <c r="I65" s="140"/>
      <c r="J65" s="151">
        <v>24.6</v>
      </c>
      <c r="K65" s="151"/>
      <c r="L65" s="151">
        <v>22.6</v>
      </c>
    </row>
    <row r="66" spans="1:13" x14ac:dyDescent="0.2">
      <c r="A66" s="19" t="s">
        <v>2526</v>
      </c>
      <c r="B66" s="151">
        <v>27.2</v>
      </c>
      <c r="C66" s="151">
        <v>37.200000000000003</v>
      </c>
      <c r="D66" s="151">
        <v>18.600000000000001</v>
      </c>
      <c r="E66" s="140"/>
      <c r="F66" s="151">
        <v>29.8</v>
      </c>
      <c r="G66" s="151">
        <v>32</v>
      </c>
      <c r="H66" s="151">
        <v>27.9</v>
      </c>
      <c r="I66" s="140"/>
      <c r="J66" s="151">
        <v>23.7</v>
      </c>
      <c r="K66" s="151"/>
      <c r="L66" s="151">
        <v>22.4</v>
      </c>
    </row>
    <row r="67" spans="1:13" x14ac:dyDescent="0.2">
      <c r="A67" s="19" t="s">
        <v>2527</v>
      </c>
      <c r="B67" s="151">
        <v>24.4</v>
      </c>
      <c r="C67" s="151">
        <v>33.6</v>
      </c>
      <c r="D67" s="151">
        <v>16.7</v>
      </c>
      <c r="E67" s="140"/>
      <c r="F67" s="151">
        <v>28.3</v>
      </c>
      <c r="G67" s="151">
        <v>31</v>
      </c>
      <c r="H67" s="151">
        <v>25.9</v>
      </c>
      <c r="I67" s="140"/>
      <c r="J67" s="151">
        <v>22.9</v>
      </c>
      <c r="K67" s="151"/>
      <c r="L67" s="151">
        <v>21.6</v>
      </c>
    </row>
    <row r="69" spans="1:13" ht="29.25" customHeight="1" x14ac:dyDescent="0.2">
      <c r="A69" s="892" t="s">
        <v>1840</v>
      </c>
      <c r="B69" s="892"/>
      <c r="C69" s="892"/>
      <c r="D69" s="892"/>
      <c r="E69" s="892"/>
      <c r="F69" s="892"/>
      <c r="G69" s="892"/>
      <c r="H69" s="892"/>
      <c r="I69" s="892"/>
      <c r="J69" s="892"/>
      <c r="K69" s="892"/>
      <c r="L69" s="892"/>
      <c r="M69" s="549"/>
    </row>
  </sheetData>
  <customSheetViews>
    <customSheetView guid="{F67F5823-51D5-4D47-B100-5B47C1E6BCB9}" showPageBreaks="1" fitToPage="1" printArea="1">
      <selection activeCell="A69" sqref="A69"/>
      <pageMargins left="0.75" right="0.75" top="1" bottom="1" header="0.5" footer="0.5"/>
      <printOptions horizontalCentered="1"/>
      <pageSetup scale="71" firstPageNumber="33" orientation="portrait" r:id="rId1"/>
      <headerFooter alignWithMargins="0">
        <oddFooter>&amp;C&amp;P</oddFooter>
      </headerFooter>
    </customSheetView>
    <customSheetView guid="{9014CDA8-C3FC-41E6-A045-DAEFC55B82B1}" showPageBreaks="1" fitToPage="1" printArea="1">
      <selection activeCell="A69" sqref="A69"/>
      <pageMargins left="0.75" right="0.75" top="1" bottom="1" header="0.5" footer="0.5"/>
      <printOptions horizontalCentered="1"/>
      <pageSetup scale="71" firstPageNumber="33" orientation="portrait" r:id="rId2"/>
      <headerFooter alignWithMargins="0">
        <oddFooter>&amp;C&amp;P</oddFooter>
      </headerFooter>
    </customSheetView>
  </customSheetViews>
  <mergeCells count="18">
    <mergeCell ref="J41:M41"/>
    <mergeCell ref="A36:M36"/>
    <mergeCell ref="A37:M37"/>
    <mergeCell ref="A38:M38"/>
    <mergeCell ref="A69:L69"/>
    <mergeCell ref="B55:D55"/>
    <mergeCell ref="F55:H55"/>
    <mergeCell ref="B41:D41"/>
    <mergeCell ref="F41:H41"/>
    <mergeCell ref="A1:M1"/>
    <mergeCell ref="B8:D8"/>
    <mergeCell ref="F8:H8"/>
    <mergeCell ref="B22:D22"/>
    <mergeCell ref="F22:H22"/>
    <mergeCell ref="J8:M8"/>
    <mergeCell ref="A3:M3"/>
    <mergeCell ref="A4:M4"/>
    <mergeCell ref="A5:M5"/>
  </mergeCells>
  <phoneticPr fontId="33" type="noConversion"/>
  <hyperlinks>
    <hyperlink ref="A69:L69" r:id="rId3" display="Source: Statistics Canada. Table 13-10-0800-01 Deaths and mortality rate (age standardization using 2011 population), by selected grouped causes" xr:uid="{00000000-0004-0000-5100-000000000000}"/>
  </hyperlinks>
  <printOptions horizontalCentered="1"/>
  <pageMargins left="0.74803149606299202" right="0.74803149606299202" top="0.98425196850393704" bottom="0.98425196850393704" header="0.511811023622047" footer="0.511811023622047"/>
  <pageSetup scale="74" firstPageNumber="29" orientation="portrait" useFirstPageNumber="1" r:id="rId4"/>
  <headerFooter differentFirst="1" alignWithMargins="0"/>
  <legacyDrawingHF r:id="rId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indexed="15"/>
    <pageSetUpPr fitToPage="1"/>
  </sheetPr>
  <dimension ref="A1:Q46"/>
  <sheetViews>
    <sheetView topLeftCell="A12" zoomScaleNormal="100" workbookViewId="0">
      <selection sqref="A1:N1"/>
    </sheetView>
  </sheetViews>
  <sheetFormatPr defaultRowHeight="12.75" x14ac:dyDescent="0.2"/>
  <cols>
    <col min="1" max="1" width="51.85546875" customWidth="1"/>
    <col min="2" max="3" width="9.7109375" customWidth="1"/>
    <col min="4" max="4" width="1.42578125" customWidth="1"/>
    <col min="5" max="6" width="9.7109375" customWidth="1"/>
    <col min="7" max="7" width="1.42578125" customWidth="1"/>
    <col min="8" max="9" width="9.7109375" customWidth="1"/>
    <col min="10" max="10" width="1.42578125" customWidth="1"/>
    <col min="11" max="12" width="9.7109375" customWidth="1"/>
  </cols>
  <sheetData>
    <row r="1" spans="1:17" ht="18" x14ac:dyDescent="0.25">
      <c r="A1" s="837" t="s">
        <v>2286</v>
      </c>
      <c r="B1" s="837"/>
      <c r="C1" s="837"/>
      <c r="D1" s="837"/>
      <c r="E1" s="837"/>
      <c r="F1" s="837"/>
      <c r="G1" s="837"/>
      <c r="H1" s="837"/>
      <c r="I1" s="837"/>
      <c r="J1" s="837"/>
      <c r="K1" s="837"/>
      <c r="L1" s="837"/>
    </row>
    <row r="2" spans="1:17" ht="18" x14ac:dyDescent="0.25">
      <c r="A2" s="25"/>
      <c r="B2" s="138"/>
      <c r="C2" s="138"/>
      <c r="D2" s="138"/>
      <c r="E2" s="138"/>
      <c r="F2" s="138"/>
      <c r="G2" s="138"/>
      <c r="H2" s="138"/>
      <c r="I2" s="138"/>
      <c r="J2" s="138"/>
      <c r="K2" s="138"/>
      <c r="L2" s="138"/>
    </row>
    <row r="3" spans="1:17" ht="18" x14ac:dyDescent="0.25">
      <c r="A3" s="837" t="s">
        <v>980</v>
      </c>
      <c r="B3" s="837"/>
      <c r="C3" s="837"/>
      <c r="D3" s="837"/>
      <c r="E3" s="837"/>
      <c r="F3" s="837"/>
      <c r="G3" s="837"/>
      <c r="H3" s="837"/>
      <c r="I3" s="837"/>
      <c r="J3" s="837"/>
      <c r="K3" s="837"/>
      <c r="L3" s="837"/>
    </row>
    <row r="4" spans="1:17" ht="18" x14ac:dyDescent="0.25">
      <c r="A4" s="837" t="s">
        <v>981</v>
      </c>
      <c r="B4" s="837"/>
      <c r="C4" s="837"/>
      <c r="D4" s="837"/>
      <c r="E4" s="837"/>
      <c r="F4" s="837"/>
      <c r="G4" s="837"/>
      <c r="H4" s="837"/>
      <c r="I4" s="837"/>
      <c r="J4" s="837"/>
      <c r="K4" s="837"/>
      <c r="L4" s="837"/>
    </row>
    <row r="5" spans="1:17" ht="18" x14ac:dyDescent="0.25">
      <c r="A5" s="837" t="str">
        <f>CONCATENATE("PRINCE EDWARD ISLAND, ",B8," - ",K8)</f>
        <v>PRINCE EDWARD ISLAND, 2020 - 2023</v>
      </c>
      <c r="B5" s="837"/>
      <c r="C5" s="837"/>
      <c r="D5" s="837"/>
      <c r="E5" s="837"/>
      <c r="F5" s="837"/>
      <c r="G5" s="837"/>
      <c r="H5" s="837"/>
      <c r="I5" s="837"/>
      <c r="J5" s="837"/>
      <c r="K5" s="837"/>
      <c r="L5" s="837"/>
    </row>
    <row r="6" spans="1:17" ht="18" x14ac:dyDescent="0.25">
      <c r="A6" s="14"/>
      <c r="B6" s="14"/>
      <c r="C6" s="14"/>
      <c r="D6" s="14"/>
      <c r="E6" s="14"/>
      <c r="F6" s="14"/>
      <c r="G6" s="14"/>
      <c r="H6" s="14"/>
      <c r="I6" s="14"/>
      <c r="J6" s="14"/>
      <c r="K6" s="14"/>
      <c r="L6" s="14"/>
    </row>
    <row r="7" spans="1:17" x14ac:dyDescent="0.2">
      <c r="A7" s="138"/>
      <c r="B7" s="138"/>
      <c r="C7" s="138"/>
      <c r="D7" s="138"/>
      <c r="E7" s="138"/>
      <c r="F7" s="138"/>
      <c r="G7" s="138"/>
      <c r="H7" s="138"/>
      <c r="I7" s="138"/>
      <c r="J7" s="138"/>
      <c r="K7" s="138"/>
      <c r="L7" s="138"/>
    </row>
    <row r="8" spans="1:17" ht="15.75" x14ac:dyDescent="0.25">
      <c r="A8" s="26"/>
      <c r="B8" s="848">
        <v>2020</v>
      </c>
      <c r="C8" s="848"/>
      <c r="D8" s="15"/>
      <c r="E8" s="848">
        <v>2021</v>
      </c>
      <c r="F8" s="848"/>
      <c r="G8" s="15"/>
      <c r="H8" s="848">
        <v>2022</v>
      </c>
      <c r="I8" s="848"/>
      <c r="J8" s="138"/>
      <c r="K8" s="848">
        <v>2023</v>
      </c>
      <c r="L8" s="848"/>
    </row>
    <row r="9" spans="1:17" ht="13.5" thickBot="1" x14ac:dyDescent="0.25">
      <c r="A9" s="138"/>
      <c r="B9" s="4" t="s">
        <v>982</v>
      </c>
      <c r="C9" s="4" t="s">
        <v>2333</v>
      </c>
      <c r="D9" s="3"/>
      <c r="E9" s="4" t="s">
        <v>982</v>
      </c>
      <c r="F9" s="4" t="s">
        <v>2333</v>
      </c>
      <c r="G9" s="3"/>
      <c r="H9" s="4" t="s">
        <v>982</v>
      </c>
      <c r="I9" s="4" t="s">
        <v>2333</v>
      </c>
      <c r="J9" s="138"/>
      <c r="K9" s="4" t="s">
        <v>982</v>
      </c>
      <c r="L9" s="4" t="s">
        <v>2333</v>
      </c>
    </row>
    <row r="10" spans="1:17" ht="16.5" x14ac:dyDescent="0.2">
      <c r="A10" s="24" t="s">
        <v>2332</v>
      </c>
      <c r="B10" s="138"/>
      <c r="C10" s="138"/>
      <c r="D10" s="138"/>
      <c r="E10" s="138"/>
      <c r="F10" s="138"/>
      <c r="G10" s="138"/>
      <c r="H10" s="138"/>
      <c r="I10" s="138"/>
      <c r="J10" s="138"/>
      <c r="K10" s="138"/>
      <c r="L10" s="138"/>
    </row>
    <row r="11" spans="1:17" ht="16.5" x14ac:dyDescent="0.2">
      <c r="A11" s="829" t="s">
        <v>2501</v>
      </c>
      <c r="B11" s="12">
        <v>20200</v>
      </c>
      <c r="C11" s="178">
        <v>15.15</v>
      </c>
      <c r="D11" s="24"/>
      <c r="E11" s="12">
        <v>20700</v>
      </c>
      <c r="F11" s="178">
        <v>15.34</v>
      </c>
      <c r="G11" s="78"/>
      <c r="H11" s="12">
        <v>21300</v>
      </c>
      <c r="I11" s="178">
        <v>15.45</v>
      </c>
      <c r="J11" s="138"/>
      <c r="K11" s="12">
        <v>21750</v>
      </c>
      <c r="L11" s="178">
        <v>15.3</v>
      </c>
      <c r="P11" s="42"/>
      <c r="Q11" s="138"/>
    </row>
    <row r="12" spans="1:17" ht="16.5" x14ac:dyDescent="0.2">
      <c r="A12" s="829" t="s">
        <v>2502</v>
      </c>
      <c r="B12" s="12">
        <v>15100</v>
      </c>
      <c r="C12" s="178">
        <v>9.15</v>
      </c>
      <c r="D12" s="24"/>
      <c r="E12" s="12">
        <v>15300</v>
      </c>
      <c r="F12" s="178">
        <v>9.15</v>
      </c>
      <c r="G12" s="78"/>
      <c r="H12" s="12">
        <v>15800</v>
      </c>
      <c r="I12" s="178">
        <v>9.25</v>
      </c>
      <c r="J12" s="138"/>
      <c r="K12" s="12">
        <v>16160</v>
      </c>
      <c r="L12" s="178">
        <v>9.1999999999999993</v>
      </c>
      <c r="P12" s="42"/>
      <c r="Q12" s="138"/>
    </row>
    <row r="13" spans="1:17" ht="16.5" x14ac:dyDescent="0.2">
      <c r="A13" s="829" t="s">
        <v>2503</v>
      </c>
      <c r="B13" s="12">
        <v>18100</v>
      </c>
      <c r="C13" s="178">
        <v>10.96</v>
      </c>
      <c r="D13" s="24"/>
      <c r="E13" s="12">
        <v>18200</v>
      </c>
      <c r="F13" s="178">
        <v>10.91</v>
      </c>
      <c r="G13" s="78"/>
      <c r="H13" s="12">
        <v>18500</v>
      </c>
      <c r="I13" s="178">
        <v>10.84</v>
      </c>
      <c r="J13" s="138"/>
      <c r="K13" s="12">
        <v>18890</v>
      </c>
      <c r="L13" s="178">
        <v>10.8</v>
      </c>
      <c r="P13" s="42"/>
      <c r="Q13" s="138"/>
    </row>
    <row r="14" spans="1:17" ht="16.5" x14ac:dyDescent="0.2">
      <c r="A14" s="829" t="s">
        <v>2504</v>
      </c>
      <c r="B14" s="12">
        <v>11300</v>
      </c>
      <c r="C14" s="178">
        <v>11.38</v>
      </c>
      <c r="D14" s="24"/>
      <c r="E14" s="12">
        <v>11300</v>
      </c>
      <c r="F14" s="178">
        <v>11.23</v>
      </c>
      <c r="G14" s="78"/>
      <c r="H14" s="12">
        <v>11500</v>
      </c>
      <c r="I14" s="178">
        <v>11.16</v>
      </c>
      <c r="J14" s="138"/>
      <c r="K14" s="12">
        <v>11655</v>
      </c>
      <c r="L14" s="178">
        <v>11.1</v>
      </c>
      <c r="P14" s="42"/>
      <c r="Q14" s="138"/>
    </row>
    <row r="15" spans="1:17" ht="16.5" x14ac:dyDescent="0.2">
      <c r="A15" s="829" t="s">
        <v>2505</v>
      </c>
      <c r="B15" s="12">
        <v>36400</v>
      </c>
      <c r="C15" s="178">
        <v>27.39</v>
      </c>
      <c r="D15" s="24"/>
      <c r="E15" s="12">
        <v>36600</v>
      </c>
      <c r="F15" s="178">
        <v>27.1</v>
      </c>
      <c r="G15" s="78"/>
      <c r="H15" s="12">
        <v>37300</v>
      </c>
      <c r="I15" s="178">
        <v>27</v>
      </c>
      <c r="J15" s="138"/>
      <c r="K15" s="12">
        <v>38140</v>
      </c>
      <c r="L15" s="178">
        <v>26.8</v>
      </c>
      <c r="P15" s="42"/>
      <c r="Q15" s="138"/>
    </row>
    <row r="16" spans="1:17" ht="16.5" x14ac:dyDescent="0.2">
      <c r="A16" s="829" t="s">
        <v>2506</v>
      </c>
      <c r="B16" s="12">
        <v>9300</v>
      </c>
      <c r="C16" s="178">
        <v>6.99</v>
      </c>
      <c r="D16" s="24"/>
      <c r="E16" s="12">
        <v>9300</v>
      </c>
      <c r="F16" s="178">
        <v>6.86</v>
      </c>
      <c r="G16" s="78"/>
      <c r="H16" s="12">
        <v>9400</v>
      </c>
      <c r="I16" s="178">
        <v>6.8</v>
      </c>
      <c r="J16" s="138"/>
      <c r="K16" s="12">
        <v>9410</v>
      </c>
      <c r="L16" s="178">
        <v>6.6</v>
      </c>
      <c r="P16" s="42"/>
      <c r="Q16" s="138"/>
    </row>
    <row r="17" spans="1:17" ht="16.5" x14ac:dyDescent="0.2">
      <c r="A17" s="830" t="s">
        <v>2507</v>
      </c>
      <c r="B17" s="12">
        <v>1900</v>
      </c>
      <c r="C17" s="178">
        <v>5.62</v>
      </c>
      <c r="D17" s="24"/>
      <c r="E17" s="12">
        <v>1900</v>
      </c>
      <c r="F17" s="178">
        <v>5.48</v>
      </c>
      <c r="G17" s="78"/>
      <c r="H17" s="12">
        <v>1900</v>
      </c>
      <c r="I17" s="178">
        <v>5.43</v>
      </c>
      <c r="J17" s="138"/>
      <c r="K17" s="12">
        <v>1980</v>
      </c>
      <c r="L17" s="178">
        <v>5.3</v>
      </c>
      <c r="P17" s="42"/>
      <c r="Q17" s="138"/>
    </row>
    <row r="18" spans="1:17" ht="18" x14ac:dyDescent="0.2">
      <c r="A18" s="831" t="s">
        <v>2508</v>
      </c>
      <c r="B18" s="12"/>
      <c r="C18" s="178"/>
      <c r="D18" s="24"/>
      <c r="E18" s="12"/>
      <c r="F18" s="178"/>
      <c r="G18" s="78"/>
      <c r="H18" s="12"/>
      <c r="I18" s="178"/>
      <c r="J18" s="138"/>
      <c r="K18" s="12"/>
      <c r="L18" s="178"/>
      <c r="P18" s="42"/>
      <c r="Q18" s="138"/>
    </row>
    <row r="19" spans="1:17" ht="14.25" x14ac:dyDescent="0.2">
      <c r="A19" s="830" t="s">
        <v>2334</v>
      </c>
      <c r="B19" s="12" t="s">
        <v>2345</v>
      </c>
      <c r="C19" s="178" t="s">
        <v>2346</v>
      </c>
      <c r="D19" s="24"/>
      <c r="E19" s="12">
        <v>2000</v>
      </c>
      <c r="F19" s="178" t="s">
        <v>2349</v>
      </c>
      <c r="G19" s="78"/>
      <c r="H19" s="12">
        <v>3300</v>
      </c>
      <c r="I19" s="178" t="s">
        <v>2351</v>
      </c>
      <c r="J19" s="138"/>
      <c r="K19" s="12" t="s">
        <v>2350</v>
      </c>
      <c r="L19" s="178" t="s">
        <v>2350</v>
      </c>
      <c r="P19" s="42"/>
      <c r="Q19" s="138"/>
    </row>
    <row r="20" spans="1:17" ht="14.25" x14ac:dyDescent="0.2">
      <c r="A20" s="830" t="s">
        <v>2335</v>
      </c>
      <c r="B20" s="12">
        <v>38000</v>
      </c>
      <c r="C20" s="178">
        <v>30.65</v>
      </c>
      <c r="D20" s="24"/>
      <c r="E20" s="12">
        <v>48700</v>
      </c>
      <c r="F20" s="178">
        <v>38.179400000000001</v>
      </c>
      <c r="G20" s="78"/>
      <c r="H20" s="12">
        <v>44300</v>
      </c>
      <c r="I20" s="178">
        <v>33.316499999999998</v>
      </c>
      <c r="J20" s="138"/>
      <c r="K20" s="12">
        <v>36738</v>
      </c>
      <c r="L20" s="178">
        <v>26.5</v>
      </c>
      <c r="P20" s="42"/>
      <c r="Q20" s="138"/>
    </row>
    <row r="21" spans="1:17" ht="14.25" x14ac:dyDescent="0.2">
      <c r="A21" s="830" t="s">
        <v>2336</v>
      </c>
      <c r="B21" s="12">
        <v>36200</v>
      </c>
      <c r="C21" s="178">
        <v>29.17</v>
      </c>
      <c r="D21" s="24"/>
      <c r="E21" s="12">
        <v>33900</v>
      </c>
      <c r="F21" s="178">
        <v>26.5654</v>
      </c>
      <c r="G21" s="160"/>
      <c r="H21" s="12">
        <v>35400</v>
      </c>
      <c r="I21" s="178">
        <v>26.644300000000001</v>
      </c>
      <c r="J21" s="138"/>
      <c r="K21" s="12">
        <v>49836</v>
      </c>
      <c r="L21" s="178">
        <v>35.9</v>
      </c>
    </row>
    <row r="22" spans="1:17" ht="14.25" x14ac:dyDescent="0.2">
      <c r="A22" s="830" t="s">
        <v>2337</v>
      </c>
      <c r="B22" s="12" t="s">
        <v>2345</v>
      </c>
      <c r="C22" s="178" t="s">
        <v>2346</v>
      </c>
      <c r="D22" s="12"/>
      <c r="E22" s="12" t="s">
        <v>2345</v>
      </c>
      <c r="F22" s="178" t="s">
        <v>2346</v>
      </c>
      <c r="G22" s="12"/>
      <c r="H22" s="12" t="s">
        <v>2350</v>
      </c>
      <c r="I22" s="178" t="s">
        <v>2350</v>
      </c>
      <c r="J22" s="138"/>
      <c r="K22" s="12" t="s">
        <v>2350</v>
      </c>
      <c r="L22" s="178" t="s">
        <v>2350</v>
      </c>
    </row>
    <row r="23" spans="1:17" ht="14.25" x14ac:dyDescent="0.2">
      <c r="A23" s="830" t="s">
        <v>2338</v>
      </c>
      <c r="B23" s="12">
        <v>69700</v>
      </c>
      <c r="C23" s="178">
        <v>55.59</v>
      </c>
      <c r="D23" s="31"/>
      <c r="E23" s="12">
        <v>66500</v>
      </c>
      <c r="F23" s="178">
        <v>51.537700000000001</v>
      </c>
      <c r="G23" s="31"/>
      <c r="H23" s="12" t="s">
        <v>2350</v>
      </c>
      <c r="I23" s="178" t="s">
        <v>2350</v>
      </c>
      <c r="J23" s="138"/>
      <c r="K23" s="12" t="s">
        <v>2350</v>
      </c>
      <c r="L23" s="178" t="s">
        <v>2350</v>
      </c>
    </row>
    <row r="24" spans="1:17" ht="14.25" x14ac:dyDescent="0.2">
      <c r="A24" s="829" t="s">
        <v>2339</v>
      </c>
      <c r="B24" s="12">
        <v>23000</v>
      </c>
      <c r="C24" s="178">
        <v>16.95</v>
      </c>
      <c r="D24" s="31"/>
      <c r="E24" s="12">
        <v>23800</v>
      </c>
      <c r="F24" s="178">
        <v>17.029900000000001</v>
      </c>
      <c r="G24" s="31"/>
      <c r="H24" s="12" t="s">
        <v>2350</v>
      </c>
      <c r="I24" s="178" t="s">
        <v>2350</v>
      </c>
      <c r="J24" s="138"/>
      <c r="K24" s="12">
        <v>21000</v>
      </c>
      <c r="L24" s="178" t="s">
        <v>2455</v>
      </c>
    </row>
    <row r="25" spans="1:17" ht="16.5" x14ac:dyDescent="0.2">
      <c r="A25" s="830" t="s">
        <v>2509</v>
      </c>
      <c r="B25" s="12">
        <v>16200</v>
      </c>
      <c r="C25" s="178" t="s">
        <v>2347</v>
      </c>
      <c r="D25" s="138"/>
      <c r="E25" s="12">
        <v>15000</v>
      </c>
      <c r="F25" s="178">
        <v>10.7096</v>
      </c>
      <c r="G25" s="138"/>
      <c r="H25" s="12">
        <v>25500</v>
      </c>
      <c r="I25" s="178" t="s">
        <v>2352</v>
      </c>
      <c r="J25" s="138"/>
      <c r="K25" s="12">
        <v>32271</v>
      </c>
      <c r="L25" s="178">
        <v>23.3</v>
      </c>
    </row>
    <row r="26" spans="1:17" ht="14.25" x14ac:dyDescent="0.2">
      <c r="A26" s="829" t="s">
        <v>2340</v>
      </c>
      <c r="B26" s="12">
        <v>12500</v>
      </c>
      <c r="C26" s="178" t="s">
        <v>2348</v>
      </c>
      <c r="D26" s="138"/>
      <c r="E26" s="12">
        <v>13900</v>
      </c>
      <c r="F26" s="178">
        <v>9.9502000000000006</v>
      </c>
      <c r="G26" s="138"/>
      <c r="H26" s="12">
        <v>16300</v>
      </c>
      <c r="I26" s="178" t="s">
        <v>2353</v>
      </c>
      <c r="J26" s="138"/>
      <c r="K26" s="12">
        <v>13068</v>
      </c>
      <c r="L26" s="178" t="s">
        <v>2456</v>
      </c>
    </row>
    <row r="27" spans="1:17" ht="16.5" x14ac:dyDescent="0.2">
      <c r="A27" s="829" t="s">
        <v>2510</v>
      </c>
      <c r="B27" s="12">
        <v>25900</v>
      </c>
      <c r="C27" s="178">
        <v>26.47</v>
      </c>
      <c r="D27" s="138"/>
      <c r="E27" s="12">
        <v>27200</v>
      </c>
      <c r="F27" s="178">
        <v>27.7959</v>
      </c>
      <c r="G27" s="138"/>
      <c r="H27" s="12">
        <v>29800.344681999999</v>
      </c>
      <c r="I27" s="178">
        <v>29.366599999999998</v>
      </c>
      <c r="J27" s="138"/>
      <c r="K27" s="12">
        <v>31038</v>
      </c>
      <c r="L27" s="178">
        <v>22.4</v>
      </c>
    </row>
    <row r="28" spans="1:17" ht="14.25" x14ac:dyDescent="0.2">
      <c r="A28" s="829" t="s">
        <v>2341</v>
      </c>
      <c r="B28" s="12">
        <v>110100</v>
      </c>
      <c r="C28" s="178">
        <v>81.09</v>
      </c>
      <c r="D28" s="138"/>
      <c r="E28" s="12">
        <v>114100</v>
      </c>
      <c r="F28" s="178">
        <v>81.532499999999999</v>
      </c>
      <c r="G28" s="138"/>
      <c r="H28" s="12">
        <v>110100</v>
      </c>
      <c r="I28" s="178">
        <v>75.915099999999995</v>
      </c>
      <c r="J28" s="138"/>
      <c r="K28" s="12">
        <v>103812</v>
      </c>
      <c r="L28" s="178">
        <v>74.900000000000006</v>
      </c>
    </row>
    <row r="29" spans="1:17" ht="14.25" x14ac:dyDescent="0.2">
      <c r="A29" s="829" t="s">
        <v>2342</v>
      </c>
      <c r="B29" s="12">
        <v>81000</v>
      </c>
      <c r="C29" s="178">
        <v>59.704900000000002</v>
      </c>
      <c r="D29" s="138"/>
      <c r="E29" s="12">
        <v>80000</v>
      </c>
      <c r="F29" s="178">
        <v>57.216999999999999</v>
      </c>
      <c r="G29" s="138"/>
      <c r="H29" s="12">
        <v>80000</v>
      </c>
      <c r="I29" s="178">
        <v>55.132399999999997</v>
      </c>
      <c r="J29" s="138"/>
      <c r="K29" s="12">
        <v>60938</v>
      </c>
      <c r="L29" s="178">
        <v>43.9</v>
      </c>
    </row>
    <row r="30" spans="1:17" ht="14.25" x14ac:dyDescent="0.2">
      <c r="A30" s="829" t="s">
        <v>2343</v>
      </c>
      <c r="B30" s="12">
        <v>87900</v>
      </c>
      <c r="C30" s="178">
        <v>64.764499999999998</v>
      </c>
      <c r="D30" s="138"/>
      <c r="E30" s="12">
        <v>79000</v>
      </c>
      <c r="F30" s="178">
        <v>56.436100000000003</v>
      </c>
      <c r="G30" s="138"/>
      <c r="H30" s="12">
        <v>82700</v>
      </c>
      <c r="I30" s="178">
        <v>57.014600000000002</v>
      </c>
      <c r="J30" s="138"/>
      <c r="K30" s="12">
        <v>60494</v>
      </c>
      <c r="L30" s="178">
        <v>43.6</v>
      </c>
    </row>
    <row r="31" spans="1:17" ht="14.25" x14ac:dyDescent="0.2">
      <c r="A31" s="24"/>
      <c r="B31" s="12"/>
      <c r="C31" s="178"/>
      <c r="D31" s="138"/>
      <c r="E31" s="12"/>
      <c r="F31" s="178"/>
      <c r="G31" s="138"/>
      <c r="H31" s="12"/>
      <c r="I31" s="178"/>
      <c r="J31" s="138"/>
      <c r="K31" s="12"/>
      <c r="L31" s="178"/>
    </row>
    <row r="32" spans="1:17" ht="54" customHeight="1" x14ac:dyDescent="0.2">
      <c r="A32" s="1005" t="s">
        <v>2511</v>
      </c>
      <c r="B32" s="1005"/>
      <c r="C32" s="1005"/>
      <c r="D32" s="1005"/>
      <c r="E32" s="1005"/>
      <c r="F32" s="1005"/>
      <c r="G32" s="1005"/>
      <c r="H32" s="1005"/>
      <c r="I32" s="1005"/>
      <c r="J32" s="1005"/>
      <c r="K32" s="1005"/>
      <c r="L32" s="1005"/>
    </row>
    <row r="33" spans="1:12" ht="14.25" x14ac:dyDescent="0.2">
      <c r="A33" s="813" t="s">
        <v>2512</v>
      </c>
      <c r="B33" s="832"/>
      <c r="C33" s="832"/>
      <c r="D33" s="832"/>
      <c r="E33" s="832"/>
      <c r="F33" s="832"/>
      <c r="G33" s="832"/>
      <c r="H33" s="832"/>
      <c r="I33" s="832"/>
      <c r="J33" s="832"/>
      <c r="K33" s="832"/>
      <c r="L33" s="832"/>
    </row>
    <row r="34" spans="1:12" ht="14.25" x14ac:dyDescent="0.2">
      <c r="A34" s="813" t="s">
        <v>2513</v>
      </c>
      <c r="B34" s="832"/>
      <c r="C34" s="832"/>
      <c r="D34" s="832"/>
      <c r="E34" s="832"/>
      <c r="F34" s="832"/>
      <c r="G34" s="832"/>
      <c r="H34" s="832"/>
      <c r="I34" s="832"/>
      <c r="J34" s="832"/>
      <c r="K34" s="832"/>
      <c r="L34" s="832"/>
    </row>
    <row r="35" spans="1:12" ht="14.25" x14ac:dyDescent="0.2">
      <c r="A35" s="813" t="s">
        <v>2514</v>
      </c>
      <c r="B35" s="832"/>
      <c r="C35" s="832"/>
      <c r="D35" s="832"/>
      <c r="E35" s="832"/>
      <c r="F35" s="832"/>
      <c r="G35" s="832"/>
      <c r="H35" s="832"/>
      <c r="I35" s="832"/>
      <c r="J35" s="832"/>
      <c r="K35" s="832"/>
      <c r="L35" s="832"/>
    </row>
    <row r="36" spans="1:12" ht="14.25" x14ac:dyDescent="0.2">
      <c r="A36" s="813" t="s">
        <v>2515</v>
      </c>
      <c r="B36" s="832"/>
      <c r="C36" s="832"/>
      <c r="D36" s="832"/>
      <c r="E36" s="832"/>
      <c r="F36" s="832"/>
      <c r="G36" s="832"/>
      <c r="H36" s="832"/>
      <c r="I36" s="832"/>
      <c r="J36" s="832"/>
      <c r="K36" s="832"/>
      <c r="L36" s="832"/>
    </row>
    <row r="37" spans="1:12" ht="14.25" x14ac:dyDescent="0.2">
      <c r="A37" s="813" t="s">
        <v>2516</v>
      </c>
      <c r="B37" s="832"/>
      <c r="C37" s="832"/>
      <c r="D37" s="832"/>
      <c r="E37" s="832"/>
      <c r="F37" s="832"/>
      <c r="G37" s="832"/>
      <c r="H37" s="832"/>
      <c r="I37" s="832"/>
      <c r="J37" s="832"/>
      <c r="K37" s="832"/>
      <c r="L37" s="832"/>
    </row>
    <row r="38" spans="1:12" ht="14.25" x14ac:dyDescent="0.2">
      <c r="A38" s="813" t="s">
        <v>2517</v>
      </c>
      <c r="B38" s="832"/>
      <c r="C38" s="832"/>
      <c r="D38" s="832"/>
      <c r="E38" s="832"/>
      <c r="F38" s="832"/>
      <c r="G38" s="832"/>
      <c r="H38" s="832"/>
      <c r="I38" s="832"/>
      <c r="J38" s="832"/>
      <c r="K38" s="832"/>
      <c r="L38" s="832"/>
    </row>
    <row r="39" spans="1:12" ht="14.25" x14ac:dyDescent="0.2">
      <c r="A39" s="813" t="s">
        <v>2518</v>
      </c>
      <c r="B39" s="832"/>
      <c r="C39" s="832"/>
      <c r="D39" s="832"/>
      <c r="E39" s="832"/>
      <c r="F39" s="832"/>
      <c r="G39" s="832"/>
      <c r="H39" s="832"/>
      <c r="I39" s="832"/>
      <c r="J39" s="832"/>
      <c r="K39" s="832"/>
      <c r="L39" s="832"/>
    </row>
    <row r="40" spans="1:12" ht="14.25" x14ac:dyDescent="0.2">
      <c r="A40" s="813" t="s">
        <v>2519</v>
      </c>
      <c r="B40" s="832"/>
      <c r="C40" s="832"/>
      <c r="D40" s="832"/>
      <c r="E40" s="832"/>
      <c r="F40" s="832"/>
      <c r="G40" s="832"/>
      <c r="H40" s="832"/>
      <c r="I40" s="832"/>
      <c r="J40" s="832"/>
      <c r="K40" s="832"/>
      <c r="L40" s="832"/>
    </row>
    <row r="41" spans="1:12" ht="14.25" x14ac:dyDescent="0.2">
      <c r="A41" s="813" t="s">
        <v>2520</v>
      </c>
      <c r="B41" s="832"/>
      <c r="C41" s="832"/>
      <c r="D41" s="832"/>
      <c r="E41" s="832"/>
      <c r="F41" s="832"/>
      <c r="G41" s="832"/>
      <c r="H41" s="832"/>
      <c r="I41" s="832"/>
      <c r="J41" s="832"/>
      <c r="K41" s="832"/>
      <c r="L41" s="832"/>
    </row>
    <row r="42" spans="1:12" x14ac:dyDescent="0.2">
      <c r="A42" s="813" t="s">
        <v>2344</v>
      </c>
      <c r="B42" s="832"/>
      <c r="C42" s="832"/>
      <c r="D42" s="832"/>
      <c r="E42" s="832"/>
      <c r="F42" s="832"/>
      <c r="G42" s="832"/>
      <c r="H42" s="832"/>
      <c r="I42" s="832"/>
      <c r="J42" s="832"/>
      <c r="K42" s="832"/>
      <c r="L42" s="832"/>
    </row>
    <row r="43" spans="1:12" x14ac:dyDescent="0.2">
      <c r="A43" s="832"/>
      <c r="B43" s="832"/>
      <c r="C43" s="832"/>
      <c r="D43" s="832"/>
      <c r="E43" s="832"/>
      <c r="F43" s="832"/>
      <c r="G43" s="832"/>
      <c r="H43" s="832"/>
      <c r="I43" s="832"/>
      <c r="J43" s="832"/>
      <c r="K43" s="832"/>
      <c r="L43" s="832"/>
    </row>
    <row r="44" spans="1:12" ht="14.25" x14ac:dyDescent="0.2">
      <c r="A44" s="839" t="s">
        <v>2354</v>
      </c>
      <c r="B44" s="839"/>
      <c r="C44" s="839"/>
      <c r="D44" s="839"/>
      <c r="E44" s="839"/>
      <c r="F44" s="839"/>
      <c r="G44" s="839"/>
      <c r="H44" s="839"/>
      <c r="I44" s="839"/>
      <c r="J44" s="839"/>
      <c r="K44" s="839"/>
      <c r="L44" s="839"/>
    </row>
    <row r="45" spans="1:12" ht="14.25" customHeight="1" x14ac:dyDescent="0.2">
      <c r="A45" s="913"/>
      <c r="B45" s="913"/>
      <c r="C45" s="913"/>
      <c r="D45" s="913"/>
      <c r="E45" s="913"/>
      <c r="F45" s="913"/>
      <c r="G45" s="913"/>
      <c r="H45" s="913"/>
      <c r="I45" s="913"/>
    </row>
    <row r="46" spans="1:12" ht="14.25" customHeight="1" x14ac:dyDescent="0.2"/>
  </sheetData>
  <customSheetViews>
    <customSheetView guid="{F67F5823-51D5-4D47-B100-5B47C1E6BCB9}" showPageBreaks="1">
      <selection sqref="A1:I1"/>
      <pageMargins left="0.75" right="0.75" top="1" bottom="1" header="0.5" footer="0.5"/>
      <pageSetup scale="84" orientation="portrait" horizontalDpi="1200" verticalDpi="1200" r:id="rId1"/>
      <headerFooter alignWithMargins="0">
        <oddFooter>&amp;C&amp;P</oddFooter>
      </headerFooter>
    </customSheetView>
    <customSheetView guid="{9014CDA8-C3FC-41E6-A045-DAEFC55B82B1}">
      <selection sqref="A1:I1"/>
      <pageMargins left="0.75" right="0.75" top="1" bottom="1" header="0.5" footer="0.5"/>
      <pageSetup scale="84" orientation="portrait" horizontalDpi="1200" verticalDpi="1200" r:id="rId2"/>
      <headerFooter alignWithMargins="0">
        <oddFooter>&amp;C&amp;P</oddFooter>
      </headerFooter>
    </customSheetView>
  </customSheetViews>
  <mergeCells count="11">
    <mergeCell ref="A45:I45"/>
    <mergeCell ref="A1:L1"/>
    <mergeCell ref="A3:L3"/>
    <mergeCell ref="A4:L4"/>
    <mergeCell ref="A5:L5"/>
    <mergeCell ref="B8:C8"/>
    <mergeCell ref="E8:F8"/>
    <mergeCell ref="H8:I8"/>
    <mergeCell ref="K8:L8"/>
    <mergeCell ref="A32:L32"/>
    <mergeCell ref="A44:L44"/>
  </mergeCells>
  <phoneticPr fontId="33" type="noConversion"/>
  <printOptions horizontalCentered="1"/>
  <pageMargins left="0.74803149606299202" right="0.74803149606299202" top="0.98425196850393704" bottom="0.98425196850393704" header="0.511811023622047" footer="0.511811023622047"/>
  <pageSetup scale="67" firstPageNumber="29" orientation="portrait" useFirstPageNumber="1" r:id="rId3"/>
  <headerFooter differentFirst="1" alignWithMargins="0"/>
  <legacyDrawingHF r:id="rId4"/>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59">
    <tabColor indexed="40"/>
    <pageSetUpPr fitToPage="1"/>
  </sheetPr>
  <dimension ref="A1:F59"/>
  <sheetViews>
    <sheetView zoomScaleNormal="100" workbookViewId="0">
      <selection sqref="A1:E1"/>
    </sheetView>
  </sheetViews>
  <sheetFormatPr defaultRowHeight="12.75" x14ac:dyDescent="0.2"/>
  <cols>
    <col min="1" max="1" width="49.140625" customWidth="1"/>
    <col min="2" max="3" width="14.7109375" customWidth="1"/>
    <col min="4" max="4" width="14.7109375" style="69" customWidth="1"/>
    <col min="5" max="5" width="14.7109375" customWidth="1"/>
    <col min="6" max="6" width="13.5703125" bestFit="1" customWidth="1"/>
  </cols>
  <sheetData>
    <row r="1" spans="1:6" ht="18" x14ac:dyDescent="0.25">
      <c r="A1" s="837" t="s">
        <v>2098</v>
      </c>
      <c r="B1" s="837"/>
      <c r="C1" s="837"/>
      <c r="D1" s="837"/>
      <c r="E1" s="837"/>
    </row>
    <row r="2" spans="1:6" ht="18" x14ac:dyDescent="0.25">
      <c r="A2" s="25"/>
    </row>
    <row r="3" spans="1:6" ht="18" x14ac:dyDescent="0.25">
      <c r="A3" s="837" t="s">
        <v>338</v>
      </c>
      <c r="B3" s="837"/>
      <c r="C3" s="837"/>
      <c r="D3" s="837"/>
      <c r="E3" s="837"/>
    </row>
    <row r="4" spans="1:6" ht="18" x14ac:dyDescent="0.25">
      <c r="A4" s="837" t="s">
        <v>2459</v>
      </c>
      <c r="B4" s="837"/>
      <c r="C4" s="837"/>
      <c r="D4" s="837"/>
      <c r="E4" s="837"/>
    </row>
    <row r="5" spans="1:6" ht="18" x14ac:dyDescent="0.25">
      <c r="A5" s="837" t="s">
        <v>853</v>
      </c>
      <c r="B5" s="837"/>
      <c r="C5" s="837"/>
      <c r="D5" s="837"/>
      <c r="E5" s="837"/>
    </row>
    <row r="6" spans="1:6" ht="17.25" customHeight="1" x14ac:dyDescent="0.25">
      <c r="A6" s="848" t="s">
        <v>1178</v>
      </c>
      <c r="B6" s="848"/>
      <c r="C6" s="848"/>
      <c r="D6" s="848"/>
      <c r="E6" s="848"/>
    </row>
    <row r="8" spans="1:6" s="32" customFormat="1" ht="15.75" x14ac:dyDescent="0.25">
      <c r="B8" s="32" t="s">
        <v>2243</v>
      </c>
      <c r="C8" s="32" t="s">
        <v>2244</v>
      </c>
      <c r="D8" s="32" t="s">
        <v>2328</v>
      </c>
      <c r="E8" s="32" t="s">
        <v>2457</v>
      </c>
    </row>
    <row r="9" spans="1:6" ht="4.5" customHeight="1" thickBot="1" x14ac:dyDescent="0.25">
      <c r="A9" s="22"/>
      <c r="B9" s="499"/>
      <c r="C9" s="499"/>
      <c r="D9" s="499"/>
      <c r="E9" s="499"/>
    </row>
    <row r="10" spans="1:6" ht="4.5" customHeight="1" x14ac:dyDescent="0.2">
      <c r="B10" s="138"/>
      <c r="C10" s="138"/>
      <c r="D10" s="138"/>
      <c r="E10" s="138"/>
    </row>
    <row r="11" spans="1:6" s="28" customFormat="1" ht="15" x14ac:dyDescent="0.25">
      <c r="A11" s="28" t="s">
        <v>339</v>
      </c>
    </row>
    <row r="12" spans="1:6" s="24" customFormat="1" ht="12.75" customHeight="1" x14ac:dyDescent="0.2"/>
    <row r="13" spans="1:6" s="24" customFormat="1" ht="14.25" x14ac:dyDescent="0.2">
      <c r="A13" s="24" t="s">
        <v>484</v>
      </c>
      <c r="B13" s="31">
        <v>454132</v>
      </c>
      <c r="C13" s="31">
        <v>483876</v>
      </c>
      <c r="D13" s="31">
        <v>502600</v>
      </c>
      <c r="E13" s="31">
        <v>561230</v>
      </c>
      <c r="F13" s="94"/>
    </row>
    <row r="14" spans="1:6" s="24" customFormat="1" ht="14.25" x14ac:dyDescent="0.2">
      <c r="A14" s="24" t="s">
        <v>799</v>
      </c>
      <c r="B14" s="31">
        <v>241672</v>
      </c>
      <c r="C14" s="31">
        <v>185109</v>
      </c>
      <c r="D14" s="31">
        <v>262510</v>
      </c>
      <c r="E14" s="31">
        <v>294136</v>
      </c>
      <c r="F14" s="94"/>
    </row>
    <row r="15" spans="1:6" s="24" customFormat="1" ht="14.25" x14ac:dyDescent="0.2">
      <c r="A15" s="24" t="s">
        <v>1093</v>
      </c>
      <c r="B15" s="12">
        <v>272349</v>
      </c>
      <c r="C15" s="12">
        <v>364697</v>
      </c>
      <c r="D15" s="12">
        <v>325933</v>
      </c>
      <c r="E15" s="12">
        <v>312111</v>
      </c>
      <c r="F15" s="94"/>
    </row>
    <row r="16" spans="1:6" s="24" customFormat="1" ht="4.5" customHeight="1" x14ac:dyDescent="0.2">
      <c r="B16" s="92"/>
      <c r="C16" s="92"/>
      <c r="D16" s="92"/>
      <c r="E16" s="92"/>
    </row>
    <row r="17" spans="1:6" s="28" customFormat="1" ht="15" x14ac:dyDescent="0.25">
      <c r="A17" s="28" t="s">
        <v>485</v>
      </c>
      <c r="B17" s="50">
        <v>968153</v>
      </c>
      <c r="C17" s="50">
        <v>1033682</v>
      </c>
      <c r="D17" s="50">
        <v>1091043</v>
      </c>
      <c r="E17" s="50">
        <v>1167477</v>
      </c>
      <c r="F17" s="355"/>
    </row>
    <row r="18" spans="1:6" s="37" customFormat="1" ht="12" x14ac:dyDescent="0.2">
      <c r="A18" s="37" t="s">
        <v>493</v>
      </c>
      <c r="B18" s="200">
        <v>0.14299999999999999</v>
      </c>
      <c r="C18" s="200">
        <v>6.7684549859371446E-2</v>
      </c>
      <c r="D18" s="200">
        <v>5.5491921113069553E-2</v>
      </c>
      <c r="E18" s="200">
        <v>7.0055900638196666E-2</v>
      </c>
    </row>
    <row r="19" spans="1:6" s="24" customFormat="1" ht="12.75" customHeight="1" x14ac:dyDescent="0.2"/>
    <row r="20" spans="1:6" s="28" customFormat="1" ht="15" x14ac:dyDescent="0.25">
      <c r="A20" s="28" t="s">
        <v>500</v>
      </c>
      <c r="B20" s="355"/>
      <c r="C20" s="355"/>
      <c r="D20" s="355"/>
      <c r="E20" s="355"/>
    </row>
    <row r="21" spans="1:6" s="28" customFormat="1" ht="12.75" customHeight="1" x14ac:dyDescent="0.25"/>
    <row r="22" spans="1:6" s="24" customFormat="1" ht="14.25" x14ac:dyDescent="0.2">
      <c r="A22" s="24" t="s">
        <v>305</v>
      </c>
      <c r="B22" s="31">
        <v>1138328</v>
      </c>
      <c r="C22" s="31">
        <v>1328125</v>
      </c>
      <c r="D22" s="31">
        <v>1467721</v>
      </c>
      <c r="E22" s="31">
        <v>1508360</v>
      </c>
      <c r="F22" s="94"/>
    </row>
    <row r="23" spans="1:6" s="24" customFormat="1" ht="6.75" customHeight="1" x14ac:dyDescent="0.2">
      <c r="B23" s="31"/>
      <c r="C23" s="31"/>
      <c r="D23" s="31"/>
      <c r="E23" s="31"/>
    </row>
    <row r="24" spans="1:6" s="37" customFormat="1" ht="12" x14ac:dyDescent="0.2">
      <c r="A24" s="37" t="s">
        <v>306</v>
      </c>
      <c r="B24" s="120">
        <v>319540</v>
      </c>
      <c r="C24" s="120">
        <v>396242</v>
      </c>
      <c r="D24" s="120">
        <v>452253</v>
      </c>
      <c r="E24" s="120">
        <v>501571</v>
      </c>
    </row>
    <row r="25" spans="1:6" s="37" customFormat="1" ht="12" x14ac:dyDescent="0.2">
      <c r="A25" s="37" t="s">
        <v>307</v>
      </c>
      <c r="B25" s="120">
        <v>132230</v>
      </c>
      <c r="C25" s="120">
        <v>140488</v>
      </c>
      <c r="D25" s="120">
        <v>146855</v>
      </c>
      <c r="E25" s="120">
        <v>155641</v>
      </c>
    </row>
    <row r="26" spans="1:6" s="37" customFormat="1" ht="12" x14ac:dyDescent="0.2">
      <c r="A26" s="37" t="s">
        <v>308</v>
      </c>
      <c r="B26" s="120">
        <v>451884</v>
      </c>
      <c r="C26" s="120">
        <v>520235</v>
      </c>
      <c r="D26" s="120">
        <v>558451</v>
      </c>
      <c r="E26" s="120">
        <v>562466</v>
      </c>
    </row>
    <row r="27" spans="1:6" s="37" customFormat="1" ht="12" x14ac:dyDescent="0.2">
      <c r="A27" s="37" t="s">
        <v>309</v>
      </c>
      <c r="B27" s="120">
        <v>103073</v>
      </c>
      <c r="C27" s="120">
        <v>130310</v>
      </c>
      <c r="D27" s="120">
        <v>154880</v>
      </c>
      <c r="E27" s="120">
        <v>157764</v>
      </c>
    </row>
    <row r="28" spans="1:6" s="37" customFormat="1" ht="12" x14ac:dyDescent="0.2">
      <c r="A28" s="37" t="s">
        <v>1156</v>
      </c>
      <c r="B28" s="68">
        <v>131601</v>
      </c>
      <c r="C28" s="68">
        <v>140850</v>
      </c>
      <c r="D28" s="68">
        <v>155282</v>
      </c>
      <c r="E28" s="68">
        <v>130918</v>
      </c>
    </row>
    <row r="29" spans="1:6" s="37" customFormat="1" ht="12.75" customHeight="1" x14ac:dyDescent="0.2">
      <c r="B29" s="68"/>
      <c r="C29" s="68"/>
      <c r="D29" s="68"/>
      <c r="E29" s="68"/>
    </row>
    <row r="30" spans="1:6" s="24" customFormat="1" ht="14.25" x14ac:dyDescent="0.2">
      <c r="A30" s="24" t="s">
        <v>501</v>
      </c>
      <c r="B30" s="31">
        <v>40534</v>
      </c>
      <c r="C30" s="31">
        <v>45516</v>
      </c>
      <c r="D30" s="31">
        <v>42000</v>
      </c>
      <c r="E30" s="31">
        <v>42442</v>
      </c>
    </row>
    <row r="31" spans="1:6" s="24" customFormat="1" ht="14.25" x14ac:dyDescent="0.2">
      <c r="A31" s="24" t="s">
        <v>502</v>
      </c>
      <c r="B31" s="31">
        <v>77118</v>
      </c>
      <c r="C31" s="31">
        <v>79128</v>
      </c>
      <c r="D31" s="31">
        <v>76194</v>
      </c>
      <c r="E31" s="31">
        <v>79463</v>
      </c>
    </row>
    <row r="32" spans="1:6" s="24" customFormat="1" ht="12" customHeight="1" x14ac:dyDescent="0.2">
      <c r="B32" s="31"/>
      <c r="C32" s="31"/>
      <c r="D32" s="31"/>
      <c r="E32" s="31"/>
    </row>
    <row r="33" spans="1:6" s="24" customFormat="1" ht="14.25" x14ac:dyDescent="0.2">
      <c r="A33" s="24" t="s">
        <v>1463</v>
      </c>
      <c r="B33" s="31">
        <v>24738</v>
      </c>
      <c r="C33" s="31">
        <v>31514</v>
      </c>
      <c r="D33" s="31">
        <v>39370</v>
      </c>
      <c r="E33" s="31">
        <v>48093</v>
      </c>
    </row>
    <row r="34" spans="1:6" s="37" customFormat="1" ht="12" x14ac:dyDescent="0.2">
      <c r="B34" s="68"/>
      <c r="C34" s="68"/>
      <c r="D34" s="68"/>
      <c r="E34" s="68"/>
    </row>
    <row r="35" spans="1:6" s="24" customFormat="1" ht="14.25" x14ac:dyDescent="0.2">
      <c r="A35" s="24" t="s">
        <v>357</v>
      </c>
      <c r="B35" s="31">
        <v>88827</v>
      </c>
      <c r="C35" s="31">
        <v>106283</v>
      </c>
      <c r="D35" s="31">
        <v>116292</v>
      </c>
      <c r="E35" s="31">
        <v>115604</v>
      </c>
    </row>
    <row r="36" spans="1:6" s="24" customFormat="1" ht="6.75" customHeight="1" x14ac:dyDescent="0.2">
      <c r="B36" s="31"/>
      <c r="C36" s="31"/>
      <c r="D36" s="31"/>
      <c r="E36" s="31"/>
    </row>
    <row r="37" spans="1:6" s="37" customFormat="1" ht="12" x14ac:dyDescent="0.2">
      <c r="A37" s="37" t="s">
        <v>358</v>
      </c>
      <c r="B37" s="120">
        <v>25827</v>
      </c>
      <c r="C37" s="120">
        <v>39127</v>
      </c>
      <c r="D37" s="120">
        <v>41885</v>
      </c>
      <c r="E37" s="120">
        <v>52889</v>
      </c>
    </row>
    <row r="38" spans="1:6" s="37" customFormat="1" ht="12" x14ac:dyDescent="0.2">
      <c r="A38" s="37" t="s">
        <v>359</v>
      </c>
      <c r="B38" s="68">
        <v>63000</v>
      </c>
      <c r="C38" s="68">
        <v>67156</v>
      </c>
      <c r="D38" s="68">
        <v>74407</v>
      </c>
      <c r="E38" s="68">
        <v>62715</v>
      </c>
    </row>
    <row r="39" spans="1:6" s="37" customFormat="1" ht="12" x14ac:dyDescent="0.2">
      <c r="B39" s="68"/>
      <c r="C39" s="68"/>
      <c r="D39" s="68"/>
      <c r="E39" s="68"/>
    </row>
    <row r="40" spans="1:6" s="37" customFormat="1" ht="14.25" x14ac:dyDescent="0.2">
      <c r="A40" s="24" t="s">
        <v>360</v>
      </c>
      <c r="B40" s="31">
        <v>15230</v>
      </c>
      <c r="C40" s="31">
        <v>16108</v>
      </c>
      <c r="D40" s="31">
        <v>31548</v>
      </c>
      <c r="E40" s="31">
        <v>40777</v>
      </c>
    </row>
    <row r="41" spans="1:6" s="24" customFormat="1" ht="4.5" customHeight="1" x14ac:dyDescent="0.2">
      <c r="B41" s="92"/>
      <c r="C41" s="92"/>
      <c r="D41" s="92"/>
      <c r="E41" s="92"/>
    </row>
    <row r="42" spans="1:6" s="28" customFormat="1" ht="15" x14ac:dyDescent="0.25">
      <c r="A42" s="28" t="s">
        <v>1134</v>
      </c>
      <c r="B42" s="50">
        <v>1384775</v>
      </c>
      <c r="C42" s="50">
        <v>1606674</v>
      </c>
      <c r="D42" s="50">
        <v>1773125</v>
      </c>
      <c r="E42" s="50">
        <v>1834739</v>
      </c>
      <c r="F42" s="355"/>
    </row>
    <row r="43" spans="1:6" s="37" customFormat="1" ht="12" x14ac:dyDescent="0.2">
      <c r="A43" s="37" t="s">
        <v>493</v>
      </c>
      <c r="B43" s="200">
        <v>4.2000000000000003E-2</v>
      </c>
      <c r="C43" s="200">
        <v>0.16024191655684139</v>
      </c>
      <c r="D43" s="200">
        <v>0.10359973460702054</v>
      </c>
      <c r="E43" s="200">
        <v>3.474881917518502E-2</v>
      </c>
    </row>
    <row r="44" spans="1:6" s="24" customFormat="1" ht="14.25" x14ac:dyDescent="0.2"/>
    <row r="45" spans="1:6" s="24" customFormat="1" ht="14.25" x14ac:dyDescent="0.2"/>
    <row r="46" spans="1:6" s="28" customFormat="1" ht="15" x14ac:dyDescent="0.25">
      <c r="A46" s="28" t="s">
        <v>302</v>
      </c>
      <c r="B46" s="50">
        <v>2352928</v>
      </c>
      <c r="C46" s="50">
        <v>2640356</v>
      </c>
      <c r="D46" s="50">
        <v>2864168</v>
      </c>
      <c r="E46" s="50">
        <v>3002216</v>
      </c>
      <c r="F46" s="355"/>
    </row>
    <row r="47" spans="1:6" s="24" customFormat="1" ht="14.25" x14ac:dyDescent="0.2"/>
    <row r="48" spans="1:6" s="24" customFormat="1" ht="15" x14ac:dyDescent="0.25">
      <c r="A48" s="24" t="s">
        <v>621</v>
      </c>
      <c r="B48" s="31">
        <v>11662</v>
      </c>
      <c r="C48" s="31">
        <v>12372</v>
      </c>
      <c r="D48" s="31">
        <v>13099</v>
      </c>
      <c r="E48" s="31">
        <v>13638</v>
      </c>
      <c r="F48" s="355"/>
    </row>
    <row r="49" spans="1:6" s="24" customFormat="1" ht="4.5" customHeight="1" x14ac:dyDescent="0.2">
      <c r="B49" s="92"/>
      <c r="C49" s="92"/>
      <c r="D49" s="92"/>
      <c r="E49" s="92"/>
    </row>
    <row r="50" spans="1:6" s="28" customFormat="1" ht="15.75" thickBot="1" x14ac:dyDescent="0.3">
      <c r="A50" s="28" t="s">
        <v>304</v>
      </c>
      <c r="B50" s="142">
        <v>2364590</v>
      </c>
      <c r="C50" s="142">
        <v>2652728</v>
      </c>
      <c r="D50" s="142">
        <v>2877267</v>
      </c>
      <c r="E50" s="142">
        <v>3015854</v>
      </c>
      <c r="F50" s="355"/>
    </row>
    <row r="51" spans="1:6" s="37" customFormat="1" thickTop="1" x14ac:dyDescent="0.2">
      <c r="A51" s="37" t="s">
        <v>493</v>
      </c>
      <c r="B51" s="200">
        <v>8.1000000000000003E-2</v>
      </c>
      <c r="C51" s="200">
        <v>0.1218553745046711</v>
      </c>
      <c r="D51" s="200">
        <v>8.4644562126233724E-2</v>
      </c>
      <c r="E51" s="200">
        <v>4.8166193822123615E-2</v>
      </c>
    </row>
    <row r="52" spans="1:6" x14ac:dyDescent="0.2">
      <c r="A52" s="69"/>
      <c r="B52" s="69"/>
      <c r="C52" s="69"/>
    </row>
    <row r="54" spans="1:6" ht="16.5" customHeight="1" x14ac:dyDescent="0.2">
      <c r="A54" s="892" t="s">
        <v>2458</v>
      </c>
      <c r="B54" s="892"/>
      <c r="C54" s="892"/>
      <c r="D54" s="892"/>
      <c r="E54" s="892"/>
    </row>
    <row r="56" spans="1:6" ht="15" x14ac:dyDescent="0.25">
      <c r="A56" s="132"/>
    </row>
    <row r="59" spans="1:6" x14ac:dyDescent="0.2">
      <c r="B59" s="314"/>
      <c r="C59" s="314"/>
      <c r="D59" s="314"/>
      <c r="E59" s="314"/>
    </row>
  </sheetData>
  <customSheetViews>
    <customSheetView guid="{F67F5823-51D5-4D47-B100-5B47C1E6BCB9}" showPageBreaks="1" fitToPage="1" printArea="1">
      <selection activeCell="E63" sqref="E63"/>
      <pageMargins left="0.75" right="0.75" top="1" bottom="1" header="0.5" footer="0.5"/>
      <printOptions horizontalCentered="1"/>
      <pageSetup scale="84" firstPageNumber="33" orientation="portrait" horizontalDpi="4294967293" verticalDpi="300" r:id="rId1"/>
      <headerFooter alignWithMargins="0">
        <oddFooter>&amp;C&amp;P</oddFooter>
      </headerFooter>
    </customSheetView>
    <customSheetView guid="{9014CDA8-C3FC-41E6-A045-DAEFC55B82B1}" showPageBreaks="1" fitToPage="1" printArea="1">
      <selection activeCell="E63" sqref="E63"/>
      <pageMargins left="0.75" right="0.75" top="1" bottom="1" header="0.5" footer="0.5"/>
      <printOptions horizontalCentered="1"/>
      <pageSetup scale="84" firstPageNumber="33" orientation="portrait" horizontalDpi="4294967293" verticalDpi="300" r:id="rId2"/>
      <headerFooter alignWithMargins="0">
        <oddFooter>&amp;C&amp;P</oddFooter>
      </headerFooter>
    </customSheetView>
  </customSheetViews>
  <mergeCells count="6">
    <mergeCell ref="A6:E6"/>
    <mergeCell ref="A54:E54"/>
    <mergeCell ref="A1:E1"/>
    <mergeCell ref="A3:E3"/>
    <mergeCell ref="A4:E4"/>
    <mergeCell ref="A5:E5"/>
  </mergeCells>
  <phoneticPr fontId="0" type="noConversion"/>
  <hyperlinks>
    <hyperlink ref="A54:E54" r:id="rId3" display="Source: P.E.I. Department of Finance, Public Accounts, volume I, Financial Statements 2013 - 2016." xr:uid="{39920879-CB9C-4077-8A47-B454B47CCC4E}"/>
  </hyperlinks>
  <printOptions horizontalCentered="1"/>
  <pageMargins left="0.74803149606299202" right="0.74803149606299202" top="0.98425196850393704" bottom="0.98425196850393704" header="0.511811023622047" footer="0.511811023622047"/>
  <pageSetup scale="83" firstPageNumber="29" orientation="portrait" useFirstPageNumber="1" r:id="rId4"/>
  <headerFooter differentFirst="1" alignWithMargins="0"/>
  <legacyDrawingHF r:id="rId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0">
    <tabColor indexed="40"/>
    <pageSetUpPr fitToPage="1"/>
  </sheetPr>
  <dimension ref="A1:G71"/>
  <sheetViews>
    <sheetView zoomScaleNormal="100" workbookViewId="0">
      <selection sqref="A1:E1"/>
    </sheetView>
  </sheetViews>
  <sheetFormatPr defaultRowHeight="12.75" x14ac:dyDescent="0.2"/>
  <cols>
    <col min="1" max="1" width="51.5703125" customWidth="1"/>
    <col min="2" max="4" width="15.5703125" customWidth="1"/>
    <col min="5" max="5" width="15.5703125" style="69" customWidth="1"/>
    <col min="6" max="6" width="11.85546875" bestFit="1" customWidth="1"/>
    <col min="7" max="7" width="12.5703125" bestFit="1" customWidth="1"/>
  </cols>
  <sheetData>
    <row r="1" spans="1:5" ht="18" x14ac:dyDescent="0.25">
      <c r="A1" s="837" t="s">
        <v>2285</v>
      </c>
      <c r="B1" s="837"/>
      <c r="C1" s="837"/>
      <c r="D1" s="837"/>
      <c r="E1" s="837"/>
    </row>
    <row r="2" spans="1:5" ht="18" x14ac:dyDescent="0.25">
      <c r="A2" s="25"/>
    </row>
    <row r="3" spans="1:5" ht="18" x14ac:dyDescent="0.25">
      <c r="A3" s="837" t="s">
        <v>361</v>
      </c>
      <c r="B3" s="837"/>
      <c r="C3" s="837"/>
      <c r="D3" s="837"/>
      <c r="E3" s="837"/>
    </row>
    <row r="4" spans="1:5" ht="18" x14ac:dyDescent="0.25">
      <c r="A4" s="837" t="s">
        <v>2459</v>
      </c>
      <c r="B4" s="837"/>
      <c r="C4" s="837"/>
      <c r="D4" s="837"/>
      <c r="E4" s="837"/>
    </row>
    <row r="5" spans="1:5" ht="18" x14ac:dyDescent="0.25">
      <c r="A5" s="837" t="s">
        <v>49</v>
      </c>
      <c r="B5" s="837"/>
      <c r="C5" s="837"/>
      <c r="D5" s="837"/>
      <c r="E5" s="837"/>
    </row>
    <row r="6" spans="1:5" ht="15.75" x14ac:dyDescent="0.25">
      <c r="A6" s="848" t="s">
        <v>1178</v>
      </c>
      <c r="B6" s="848"/>
      <c r="C6" s="848"/>
      <c r="D6" s="848"/>
      <c r="E6" s="848"/>
    </row>
    <row r="8" spans="1:5" s="26" customFormat="1" ht="17.25" customHeight="1" x14ac:dyDescent="0.25">
      <c r="B8" s="15" t="s">
        <v>2243</v>
      </c>
      <c r="C8" s="15" t="s">
        <v>2244</v>
      </c>
      <c r="D8" s="15" t="s">
        <v>2328</v>
      </c>
      <c r="E8" s="15" t="s">
        <v>2457</v>
      </c>
    </row>
    <row r="9" spans="1:5" ht="4.5" customHeight="1" thickBot="1" x14ac:dyDescent="0.25">
      <c r="A9" s="22"/>
      <c r="B9" s="499"/>
      <c r="C9" s="499"/>
      <c r="D9" s="499"/>
      <c r="E9" s="499"/>
    </row>
    <row r="10" spans="1:5" ht="4.5" customHeight="1" x14ac:dyDescent="0.2">
      <c r="B10" s="138"/>
      <c r="C10" s="138"/>
      <c r="D10" s="138"/>
      <c r="E10" s="138"/>
    </row>
    <row r="11" spans="1:5" s="28" customFormat="1" ht="15" x14ac:dyDescent="0.25">
      <c r="A11" s="28" t="s">
        <v>362</v>
      </c>
    </row>
    <row r="12" spans="1:5" s="24" customFormat="1" ht="12.75" customHeight="1" x14ac:dyDescent="0.2"/>
    <row r="13" spans="1:5" s="24" customFormat="1" ht="12.75" customHeight="1" x14ac:dyDescent="0.2">
      <c r="A13" s="24" t="s">
        <v>1913</v>
      </c>
      <c r="B13" s="779" t="s">
        <v>1077</v>
      </c>
      <c r="C13" s="779" t="s">
        <v>1077</v>
      </c>
      <c r="D13" s="779" t="s">
        <v>1077</v>
      </c>
      <c r="E13" s="41">
        <v>122626</v>
      </c>
    </row>
    <row r="14" spans="1:5" s="24" customFormat="1" ht="12.75" customHeight="1" x14ac:dyDescent="0.2">
      <c r="A14" s="157" t="s">
        <v>2460</v>
      </c>
      <c r="B14" s="779" t="s">
        <v>1077</v>
      </c>
      <c r="C14" s="779" t="s">
        <v>1077</v>
      </c>
      <c r="D14" s="779" t="s">
        <v>1077</v>
      </c>
      <c r="E14" s="779">
        <v>18839</v>
      </c>
    </row>
    <row r="15" spans="1:5" s="24" customFormat="1" ht="12.75" customHeight="1" x14ac:dyDescent="0.2">
      <c r="A15" s="157" t="s">
        <v>1649</v>
      </c>
      <c r="B15" s="779" t="s">
        <v>1077</v>
      </c>
      <c r="C15" s="779" t="s">
        <v>1077</v>
      </c>
      <c r="D15" s="779" t="s">
        <v>1077</v>
      </c>
      <c r="E15" s="68">
        <v>68299</v>
      </c>
    </row>
    <row r="16" spans="1:5" s="24" customFormat="1" ht="12.75" customHeight="1" x14ac:dyDescent="0.2">
      <c r="A16" s="157" t="s">
        <v>1650</v>
      </c>
      <c r="B16" s="779" t="s">
        <v>1077</v>
      </c>
      <c r="C16" s="779" t="s">
        <v>1077</v>
      </c>
      <c r="D16" s="779" t="s">
        <v>1077</v>
      </c>
      <c r="E16" s="68">
        <v>35488</v>
      </c>
    </row>
    <row r="17" spans="1:5" s="24" customFormat="1" ht="12.75" customHeight="1" x14ac:dyDescent="0.2"/>
    <row r="18" spans="1:5" s="24" customFormat="1" ht="12.75" customHeight="1" x14ac:dyDescent="0.2">
      <c r="A18" s="24" t="s">
        <v>1882</v>
      </c>
      <c r="B18" s="778">
        <v>92439</v>
      </c>
      <c r="C18" s="41">
        <v>93190</v>
      </c>
      <c r="D18" s="41">
        <v>81522</v>
      </c>
      <c r="E18" s="779" t="s">
        <v>1077</v>
      </c>
    </row>
    <row r="19" spans="1:5" s="24" customFormat="1" ht="12.75" customHeight="1" x14ac:dyDescent="0.2">
      <c r="A19" s="157" t="s">
        <v>1953</v>
      </c>
      <c r="B19" s="779">
        <v>17991</v>
      </c>
      <c r="C19" s="779">
        <v>19756</v>
      </c>
      <c r="D19" s="779">
        <v>29261</v>
      </c>
      <c r="E19" s="779" t="s">
        <v>1077</v>
      </c>
    </row>
    <row r="20" spans="1:5" s="24" customFormat="1" ht="12.75" customHeight="1" x14ac:dyDescent="0.2">
      <c r="A20" s="157" t="s">
        <v>1649</v>
      </c>
      <c r="B20" s="779">
        <v>51593</v>
      </c>
      <c r="C20" s="68">
        <v>54723</v>
      </c>
      <c r="D20" s="68">
        <v>30392</v>
      </c>
      <c r="E20" s="779" t="s">
        <v>1077</v>
      </c>
    </row>
    <row r="21" spans="1:5" s="24" customFormat="1" ht="12.75" customHeight="1" x14ac:dyDescent="0.2">
      <c r="A21" s="157" t="s">
        <v>1650</v>
      </c>
      <c r="B21" s="779">
        <v>22855</v>
      </c>
      <c r="C21" s="68">
        <v>18711</v>
      </c>
      <c r="D21" s="68">
        <v>21869</v>
      </c>
      <c r="E21" s="779" t="s">
        <v>1077</v>
      </c>
    </row>
    <row r="22" spans="1:5" s="24" customFormat="1" ht="12.75" customHeight="1" x14ac:dyDescent="0.2"/>
    <row r="23" spans="1:5" s="24" customFormat="1" ht="12.75" customHeight="1" x14ac:dyDescent="0.2">
      <c r="A23" s="24" t="s">
        <v>34</v>
      </c>
      <c r="B23" s="12">
        <v>2194</v>
      </c>
      <c r="C23" s="12">
        <v>2227</v>
      </c>
      <c r="D23" s="12">
        <v>2757</v>
      </c>
      <c r="E23" s="12">
        <v>3106</v>
      </c>
    </row>
    <row r="24" spans="1:5" s="24" customFormat="1" ht="12.75" customHeight="1" x14ac:dyDescent="0.2">
      <c r="B24" s="12"/>
      <c r="C24" s="12"/>
      <c r="D24" s="12"/>
      <c r="E24" s="12"/>
    </row>
    <row r="25" spans="1:5" s="24" customFormat="1" ht="12.75" customHeight="1" x14ac:dyDescent="0.2">
      <c r="A25" s="24" t="s">
        <v>2461</v>
      </c>
      <c r="B25" s="779" t="s">
        <v>1077</v>
      </c>
      <c r="C25" s="779" t="s">
        <v>1077</v>
      </c>
      <c r="D25" s="779" t="s">
        <v>1077</v>
      </c>
      <c r="E25" s="12">
        <v>74060</v>
      </c>
    </row>
    <row r="26" spans="1:5" s="24" customFormat="1" ht="12.75" customHeight="1" x14ac:dyDescent="0.2">
      <c r="A26" s="157" t="s">
        <v>2462</v>
      </c>
      <c r="B26" s="779" t="s">
        <v>1077</v>
      </c>
      <c r="C26" s="779" t="s">
        <v>1077</v>
      </c>
      <c r="D26" s="779" t="s">
        <v>1077</v>
      </c>
      <c r="E26" s="68">
        <v>2379</v>
      </c>
    </row>
    <row r="27" spans="1:5" s="24" customFormat="1" ht="12.75" customHeight="1" x14ac:dyDescent="0.2">
      <c r="A27" s="157" t="s">
        <v>1269</v>
      </c>
      <c r="B27" s="779" t="s">
        <v>1077</v>
      </c>
      <c r="C27" s="779" t="s">
        <v>1077</v>
      </c>
      <c r="D27" s="779" t="s">
        <v>1077</v>
      </c>
      <c r="E27" s="68">
        <v>65285</v>
      </c>
    </row>
    <row r="28" spans="1:5" s="24" customFormat="1" ht="12.75" customHeight="1" x14ac:dyDescent="0.2">
      <c r="A28" s="157" t="s">
        <v>1464</v>
      </c>
      <c r="B28" s="779" t="s">
        <v>1077</v>
      </c>
      <c r="C28" s="779" t="s">
        <v>1077</v>
      </c>
      <c r="D28" s="779" t="s">
        <v>1077</v>
      </c>
      <c r="E28" s="68">
        <v>5480</v>
      </c>
    </row>
    <row r="29" spans="1:5" s="24" customFormat="1" ht="12.75" customHeight="1" x14ac:dyDescent="0.2">
      <c r="A29" s="157" t="s">
        <v>1270</v>
      </c>
      <c r="B29" s="779" t="s">
        <v>1077</v>
      </c>
      <c r="C29" s="779" t="s">
        <v>1077</v>
      </c>
      <c r="D29" s="779" t="s">
        <v>1077</v>
      </c>
      <c r="E29" s="68">
        <v>916</v>
      </c>
    </row>
    <row r="30" spans="1:5" s="24" customFormat="1" ht="12.75" customHeight="1" x14ac:dyDescent="0.2">
      <c r="B30" s="12"/>
      <c r="C30" s="12"/>
      <c r="D30" s="12"/>
      <c r="E30" s="12"/>
    </row>
    <row r="31" spans="1:5" s="24" customFormat="1" ht="12.75" customHeight="1" x14ac:dyDescent="0.2">
      <c r="B31" s="12"/>
      <c r="C31" s="12"/>
      <c r="D31" s="12"/>
      <c r="E31" s="12"/>
    </row>
    <row r="32" spans="1:5" s="24" customFormat="1" ht="12.75" customHeight="1" x14ac:dyDescent="0.2">
      <c r="A32" s="24" t="s">
        <v>1884</v>
      </c>
      <c r="B32" s="12">
        <v>132228</v>
      </c>
      <c r="C32" s="12">
        <v>121498</v>
      </c>
      <c r="D32" s="12">
        <v>143057</v>
      </c>
      <c r="E32" s="779" t="s">
        <v>1077</v>
      </c>
    </row>
    <row r="33" spans="1:5" s="24" customFormat="1" ht="12.75" customHeight="1" x14ac:dyDescent="0.2">
      <c r="A33" s="157" t="s">
        <v>1652</v>
      </c>
      <c r="B33" s="68">
        <v>38758</v>
      </c>
      <c r="C33" s="68">
        <v>41011</v>
      </c>
      <c r="D33" s="68">
        <v>41061</v>
      </c>
      <c r="E33" s="779" t="s">
        <v>1077</v>
      </c>
    </row>
    <row r="34" spans="1:5" s="24" customFormat="1" ht="12.75" customHeight="1" x14ac:dyDescent="0.2">
      <c r="A34" s="157" t="s">
        <v>1269</v>
      </c>
      <c r="B34" s="68">
        <v>50899</v>
      </c>
      <c r="C34" s="68">
        <v>44345</v>
      </c>
      <c r="D34" s="68">
        <v>62421</v>
      </c>
      <c r="E34" s="779" t="s">
        <v>1077</v>
      </c>
    </row>
    <row r="35" spans="1:5" s="24" customFormat="1" ht="12.75" customHeight="1" x14ac:dyDescent="0.2">
      <c r="A35" s="157" t="s">
        <v>1464</v>
      </c>
      <c r="B35" s="68">
        <v>12710</v>
      </c>
      <c r="C35" s="68">
        <v>9630</v>
      </c>
      <c r="D35" s="68">
        <v>5739</v>
      </c>
      <c r="E35" s="779" t="s">
        <v>1077</v>
      </c>
    </row>
    <row r="36" spans="1:5" s="24" customFormat="1" ht="12.75" customHeight="1" x14ac:dyDescent="0.2">
      <c r="A36" s="157" t="s">
        <v>1271</v>
      </c>
      <c r="B36" s="68">
        <v>1703</v>
      </c>
      <c r="C36" s="68">
        <v>2060</v>
      </c>
      <c r="D36" s="68">
        <v>2122</v>
      </c>
      <c r="E36" s="779" t="s">
        <v>1077</v>
      </c>
    </row>
    <row r="37" spans="1:5" s="24" customFormat="1" ht="12.75" customHeight="1" x14ac:dyDescent="0.2">
      <c r="A37" s="157" t="s">
        <v>1270</v>
      </c>
      <c r="B37" s="68">
        <v>787</v>
      </c>
      <c r="C37" s="68">
        <v>798</v>
      </c>
      <c r="D37" s="68">
        <v>896</v>
      </c>
      <c r="E37" s="779" t="s">
        <v>1077</v>
      </c>
    </row>
    <row r="38" spans="1:5" s="24" customFormat="1" ht="12.75" customHeight="1" x14ac:dyDescent="0.2">
      <c r="A38" s="157" t="s">
        <v>1272</v>
      </c>
      <c r="B38" s="68">
        <v>27371</v>
      </c>
      <c r="C38" s="68">
        <v>23654</v>
      </c>
      <c r="D38" s="68">
        <v>30818</v>
      </c>
      <c r="E38" s="779" t="s">
        <v>1077</v>
      </c>
    </row>
    <row r="39" spans="1:5" s="24" customFormat="1" ht="12.75" customHeight="1" x14ac:dyDescent="0.2">
      <c r="B39" s="12"/>
      <c r="C39" s="12"/>
      <c r="D39" s="12"/>
      <c r="E39" s="12"/>
    </row>
    <row r="40" spans="1:5" s="24" customFormat="1" ht="12.75" customHeight="1" x14ac:dyDescent="0.2">
      <c r="A40" s="24" t="s">
        <v>2306</v>
      </c>
      <c r="B40" s="779" t="s">
        <v>1077</v>
      </c>
      <c r="C40" s="779" t="s">
        <v>1077</v>
      </c>
      <c r="D40" s="779" t="s">
        <v>1077</v>
      </c>
      <c r="E40" s="12">
        <v>407928</v>
      </c>
    </row>
    <row r="41" spans="1:5" s="24" customFormat="1" ht="12.75" customHeight="1" x14ac:dyDescent="0.2">
      <c r="A41" s="157" t="s">
        <v>2463</v>
      </c>
      <c r="B41" s="779" t="s">
        <v>1077</v>
      </c>
      <c r="C41" s="779" t="s">
        <v>1077</v>
      </c>
      <c r="D41" s="779" t="s">
        <v>1077</v>
      </c>
      <c r="E41" s="779">
        <v>100168</v>
      </c>
    </row>
    <row r="42" spans="1:5" s="24" customFormat="1" ht="12.75" customHeight="1" x14ac:dyDescent="0.2">
      <c r="A42" s="157" t="s">
        <v>1954</v>
      </c>
      <c r="B42" s="779" t="s">
        <v>1077</v>
      </c>
      <c r="C42" s="779" t="s">
        <v>1077</v>
      </c>
      <c r="D42" s="779" t="s">
        <v>1077</v>
      </c>
      <c r="E42" s="779">
        <v>279889</v>
      </c>
    </row>
    <row r="43" spans="1:5" s="24" customFormat="1" ht="12.75" customHeight="1" x14ac:dyDescent="0.2">
      <c r="A43" s="157" t="s">
        <v>223</v>
      </c>
      <c r="B43" s="779" t="s">
        <v>1077</v>
      </c>
      <c r="C43" s="779" t="s">
        <v>1077</v>
      </c>
      <c r="D43" s="779" t="s">
        <v>1077</v>
      </c>
      <c r="E43" s="779">
        <v>23820</v>
      </c>
    </row>
    <row r="44" spans="1:5" s="24" customFormat="1" ht="12.75" customHeight="1" x14ac:dyDescent="0.2">
      <c r="A44" s="157" t="s">
        <v>1956</v>
      </c>
      <c r="B44" s="779" t="s">
        <v>1077</v>
      </c>
      <c r="C44" s="779" t="s">
        <v>1077</v>
      </c>
      <c r="D44" s="779" t="s">
        <v>1077</v>
      </c>
      <c r="E44" s="779">
        <v>312</v>
      </c>
    </row>
    <row r="45" spans="1:5" s="24" customFormat="1" ht="12.75" customHeight="1" x14ac:dyDescent="0.2">
      <c r="A45" s="157" t="s">
        <v>2464</v>
      </c>
      <c r="B45" s="779" t="s">
        <v>1077</v>
      </c>
      <c r="C45" s="779" t="s">
        <v>1077</v>
      </c>
      <c r="D45" s="779" t="s">
        <v>1077</v>
      </c>
      <c r="E45" s="779">
        <v>3739</v>
      </c>
    </row>
    <row r="46" spans="1:5" s="24" customFormat="1" ht="12.75" customHeight="1" x14ac:dyDescent="0.2">
      <c r="B46" s="12"/>
      <c r="C46" s="12"/>
      <c r="D46" s="12"/>
      <c r="E46" s="12"/>
    </row>
    <row r="47" spans="1:5" s="24" customFormat="1" ht="12.75" customHeight="1" x14ac:dyDescent="0.2">
      <c r="A47" s="24" t="s">
        <v>1885</v>
      </c>
      <c r="B47" s="41">
        <v>408118</v>
      </c>
      <c r="C47" s="41">
        <v>446908</v>
      </c>
      <c r="D47" s="41">
        <v>485524</v>
      </c>
      <c r="E47" s="779" t="s">
        <v>1077</v>
      </c>
    </row>
    <row r="48" spans="1:5" s="24" customFormat="1" ht="12.75" customHeight="1" x14ac:dyDescent="0.2">
      <c r="A48" s="157" t="s">
        <v>1653</v>
      </c>
      <c r="B48" s="779">
        <v>140262</v>
      </c>
      <c r="C48" s="779">
        <v>159241</v>
      </c>
      <c r="D48" s="779">
        <v>180550</v>
      </c>
      <c r="E48" s="779" t="s">
        <v>1077</v>
      </c>
    </row>
    <row r="49" spans="1:7" s="24" customFormat="1" ht="12.75" customHeight="1" x14ac:dyDescent="0.2">
      <c r="A49" s="157" t="s">
        <v>1954</v>
      </c>
      <c r="B49" s="779">
        <v>235640</v>
      </c>
      <c r="C49" s="779">
        <v>254568</v>
      </c>
      <c r="D49" s="779">
        <v>267271</v>
      </c>
      <c r="E49" s="779" t="s">
        <v>1077</v>
      </c>
    </row>
    <row r="50" spans="1:7" s="24" customFormat="1" ht="12.75" customHeight="1" x14ac:dyDescent="0.2">
      <c r="A50" s="157" t="s">
        <v>223</v>
      </c>
      <c r="B50" s="779">
        <v>19411</v>
      </c>
      <c r="C50" s="779">
        <v>19978</v>
      </c>
      <c r="D50" s="779">
        <v>22651</v>
      </c>
      <c r="E50" s="779" t="s">
        <v>1077</v>
      </c>
    </row>
    <row r="51" spans="1:7" s="24" customFormat="1" ht="12.75" customHeight="1" x14ac:dyDescent="0.2">
      <c r="A51" s="157" t="s">
        <v>997</v>
      </c>
      <c r="B51" s="779">
        <v>3595</v>
      </c>
      <c r="C51" s="779">
        <v>3680</v>
      </c>
      <c r="D51" s="779">
        <v>3929</v>
      </c>
      <c r="E51" s="779" t="s">
        <v>1077</v>
      </c>
    </row>
    <row r="52" spans="1:7" s="24" customFormat="1" ht="12.75" customHeight="1" x14ac:dyDescent="0.2">
      <c r="A52" s="157" t="s">
        <v>1955</v>
      </c>
      <c r="B52" s="779">
        <v>9210</v>
      </c>
      <c r="C52" s="779">
        <v>9202</v>
      </c>
      <c r="D52" s="779">
        <v>10882</v>
      </c>
      <c r="E52" s="779" t="s">
        <v>1077</v>
      </c>
    </row>
    <row r="53" spans="1:7" s="24" customFormat="1" ht="12.75" customHeight="1" x14ac:dyDescent="0.2">
      <c r="A53" s="157" t="s">
        <v>1956</v>
      </c>
      <c r="B53" s="779" t="s">
        <v>1077</v>
      </c>
      <c r="C53" s="779">
        <v>239</v>
      </c>
      <c r="D53" s="779">
        <v>241</v>
      </c>
      <c r="E53" s="779" t="s">
        <v>1077</v>
      </c>
    </row>
    <row r="54" spans="1:7" s="24" customFormat="1" ht="12.75" customHeight="1" x14ac:dyDescent="0.2">
      <c r="A54" s="157"/>
      <c r="B54" s="779"/>
      <c r="C54" s="779"/>
      <c r="D54" s="779"/>
      <c r="E54" s="779"/>
    </row>
    <row r="55" spans="1:7" s="24" customFormat="1" ht="12.75" customHeight="1" x14ac:dyDescent="0.2">
      <c r="A55" s="24" t="s">
        <v>1886</v>
      </c>
      <c r="B55" s="41">
        <v>32736</v>
      </c>
      <c r="C55" s="41" t="s">
        <v>1077</v>
      </c>
      <c r="D55" s="778" t="s">
        <v>1077</v>
      </c>
      <c r="E55" s="778" t="s">
        <v>1077</v>
      </c>
    </row>
    <row r="56" spans="1:7" s="24" customFormat="1" ht="12.75" customHeight="1" x14ac:dyDescent="0.2">
      <c r="A56" s="157" t="s">
        <v>1961</v>
      </c>
      <c r="B56" s="779">
        <v>32736</v>
      </c>
      <c r="C56" s="779" t="s">
        <v>1077</v>
      </c>
      <c r="D56" s="779" t="s">
        <v>1077</v>
      </c>
      <c r="E56" s="779" t="s">
        <v>1077</v>
      </c>
    </row>
    <row r="57" spans="1:7" s="24" customFormat="1" ht="12.75" customHeight="1" x14ac:dyDescent="0.2">
      <c r="A57" s="157"/>
      <c r="B57" s="779"/>
      <c r="C57" s="779"/>
      <c r="D57" s="779"/>
      <c r="E57" s="779"/>
    </row>
    <row r="58" spans="1:7" s="24" customFormat="1" ht="12.75" customHeight="1" x14ac:dyDescent="0.2">
      <c r="A58" s="24" t="s">
        <v>2245</v>
      </c>
      <c r="B58" s="778" t="s">
        <v>1077</v>
      </c>
      <c r="C58" s="778">
        <v>69564</v>
      </c>
      <c r="D58" s="41">
        <v>109578</v>
      </c>
      <c r="E58" s="41">
        <v>138435</v>
      </c>
    </row>
    <row r="59" spans="1:7" s="24" customFormat="1" ht="12.75" customHeight="1" x14ac:dyDescent="0.2">
      <c r="A59" s="157"/>
      <c r="B59" s="779"/>
      <c r="C59" s="779"/>
      <c r="D59" s="779"/>
      <c r="E59" s="779"/>
    </row>
    <row r="60" spans="1:7" s="24" customFormat="1" ht="12.75" customHeight="1" x14ac:dyDescent="0.2">
      <c r="A60" s="24" t="s">
        <v>999</v>
      </c>
      <c r="B60" s="12">
        <v>9015</v>
      </c>
      <c r="C60" s="12">
        <v>9841</v>
      </c>
      <c r="D60" s="12">
        <v>10937</v>
      </c>
      <c r="E60" s="12">
        <v>10716</v>
      </c>
    </row>
    <row r="61" spans="1:7" s="24" customFormat="1" ht="12.75" customHeight="1" x14ac:dyDescent="0.2">
      <c r="B61" s="12"/>
      <c r="C61" s="12"/>
      <c r="D61" s="12"/>
      <c r="E61" s="12"/>
    </row>
    <row r="62" spans="1:7" s="24" customFormat="1" ht="12.75" customHeight="1" x14ac:dyDescent="0.2">
      <c r="A62" s="24" t="s">
        <v>1621</v>
      </c>
      <c r="B62" s="12">
        <v>209800</v>
      </c>
      <c r="C62" s="12">
        <v>231550</v>
      </c>
      <c r="D62" s="12">
        <v>215283</v>
      </c>
      <c r="E62" s="12">
        <v>134866</v>
      </c>
      <c r="G62" s="31"/>
    </row>
    <row r="63" spans="1:7" s="24" customFormat="1" ht="12.75" customHeight="1" x14ac:dyDescent="0.2">
      <c r="A63" s="157" t="s">
        <v>1648</v>
      </c>
      <c r="B63" s="68">
        <v>56107</v>
      </c>
      <c r="C63" s="68">
        <v>60279</v>
      </c>
      <c r="D63" s="68">
        <v>66955</v>
      </c>
      <c r="E63" s="68">
        <v>74260</v>
      </c>
    </row>
    <row r="64" spans="1:7" s="24" customFormat="1" ht="12.75" customHeight="1" x14ac:dyDescent="0.2">
      <c r="A64" s="157" t="s">
        <v>864</v>
      </c>
      <c r="B64" s="68">
        <v>80729</v>
      </c>
      <c r="C64" s="779">
        <v>102129</v>
      </c>
      <c r="D64" s="779">
        <v>103753</v>
      </c>
      <c r="E64" s="779">
        <v>24659</v>
      </c>
    </row>
    <row r="65" spans="1:5" s="24" customFormat="1" ht="14.25" x14ac:dyDescent="0.2">
      <c r="A65" s="157" t="s">
        <v>863</v>
      </c>
      <c r="B65" s="68">
        <v>63719</v>
      </c>
      <c r="C65" s="68">
        <v>57654</v>
      </c>
      <c r="D65" s="68">
        <v>32294</v>
      </c>
      <c r="E65" s="68">
        <v>21652</v>
      </c>
    </row>
    <row r="66" spans="1:5" s="24" customFormat="1" ht="14.25" x14ac:dyDescent="0.2">
      <c r="A66" s="157" t="s">
        <v>1238</v>
      </c>
      <c r="B66" s="68">
        <v>5235</v>
      </c>
      <c r="C66" s="68">
        <v>5410</v>
      </c>
      <c r="D66" s="68">
        <v>6526</v>
      </c>
      <c r="E66" s="68">
        <v>7429</v>
      </c>
    </row>
    <row r="67" spans="1:5" s="24" customFormat="1" ht="14.25" x14ac:dyDescent="0.2">
      <c r="A67" s="157" t="s">
        <v>222</v>
      </c>
      <c r="B67" s="779">
        <v>3797</v>
      </c>
      <c r="C67" s="68">
        <v>6078</v>
      </c>
      <c r="D67" s="68">
        <v>5755</v>
      </c>
      <c r="E67" s="68">
        <v>6866</v>
      </c>
    </row>
    <row r="68" spans="1:5" x14ac:dyDescent="0.2">
      <c r="A68" s="157" t="s">
        <v>1956</v>
      </c>
      <c r="B68" s="779">
        <v>213</v>
      </c>
      <c r="C68" s="779" t="s">
        <v>1077</v>
      </c>
      <c r="D68" s="779" t="s">
        <v>1077</v>
      </c>
      <c r="E68" s="779" t="s">
        <v>1077</v>
      </c>
    </row>
    <row r="71" spans="1:5" x14ac:dyDescent="0.2">
      <c r="C71" s="811" t="s">
        <v>2364</v>
      </c>
    </row>
  </sheetData>
  <customSheetViews>
    <customSheetView guid="{F67F5823-51D5-4D47-B100-5B47C1E6BCB9}" showPageBreaks="1" fitToPage="1" printArea="1" topLeftCell="A49">
      <selection activeCell="E71" sqref="E71"/>
      <pageMargins left="0.75" right="0.75" top="1" bottom="1" header="0.5" footer="0.5"/>
      <printOptions horizontalCentered="1"/>
      <pageSetup scale="60" firstPageNumber="33" orientation="portrait" horizontalDpi="4294967293" verticalDpi="300" r:id="rId1"/>
      <headerFooter alignWithMargins="0">
        <oddFooter>&amp;C&amp;P</oddFooter>
      </headerFooter>
    </customSheetView>
    <customSheetView guid="{9014CDA8-C3FC-41E6-A045-DAEFC55B82B1}" showPageBreaks="1" fitToPage="1" printArea="1" topLeftCell="A49">
      <selection activeCell="E71" sqref="E71"/>
      <pageMargins left="0.75" right="0.75" top="1" bottom="1" header="0.5" footer="0.5"/>
      <printOptions horizontalCentered="1"/>
      <pageSetup scale="63" firstPageNumber="33" orientation="portrait" horizontalDpi="4294967293" verticalDpi="300" r:id="rId2"/>
      <headerFooter alignWithMargins="0">
        <oddFooter>&amp;C&amp;P</oddFooter>
      </headerFooter>
    </customSheetView>
  </customSheetViews>
  <mergeCells count="5">
    <mergeCell ref="A6:E6"/>
    <mergeCell ref="A1:E1"/>
    <mergeCell ref="A3:E3"/>
    <mergeCell ref="A4:E4"/>
    <mergeCell ref="A5:E5"/>
  </mergeCells>
  <phoneticPr fontId="0" type="noConversion"/>
  <printOptions horizontalCentered="1"/>
  <pageMargins left="0.74803149606299202" right="0.74803149606299202" top="0.98425196850393704" bottom="0.98425196850393704" header="0.511811023622047" footer="0.511811023622047"/>
  <pageSetup scale="74" firstPageNumber="29" orientation="portrait" useFirstPageNumber="1" r:id="rId3"/>
  <headerFooter differentFirst="1" alignWithMargins="0"/>
  <legacyDrawingHF r:id="rId4"/>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indexed="40"/>
    <pageSetUpPr fitToPage="1"/>
  </sheetPr>
  <dimension ref="A1:H79"/>
  <sheetViews>
    <sheetView zoomScaleNormal="100" workbookViewId="0">
      <selection sqref="A1:E1"/>
    </sheetView>
  </sheetViews>
  <sheetFormatPr defaultRowHeight="12.75" x14ac:dyDescent="0.2"/>
  <cols>
    <col min="1" max="1" width="51.5703125" customWidth="1"/>
    <col min="2" max="4" width="15.5703125" customWidth="1"/>
    <col min="5" max="5" width="15.5703125" style="69" customWidth="1"/>
    <col min="6" max="6" width="11.85546875" bestFit="1" customWidth="1"/>
    <col min="7" max="7" width="10.140625" bestFit="1" customWidth="1"/>
  </cols>
  <sheetData>
    <row r="1" spans="1:5" ht="18" x14ac:dyDescent="0.25">
      <c r="A1" s="837" t="s">
        <v>2284</v>
      </c>
      <c r="B1" s="837"/>
      <c r="C1" s="837"/>
      <c r="D1" s="837"/>
      <c r="E1" s="837"/>
    </row>
    <row r="2" spans="1:5" ht="18" x14ac:dyDescent="0.25">
      <c r="A2" s="25"/>
    </row>
    <row r="3" spans="1:5" ht="18" x14ac:dyDescent="0.25">
      <c r="A3" s="837" t="s">
        <v>361</v>
      </c>
      <c r="B3" s="837"/>
      <c r="C3" s="837"/>
      <c r="D3" s="837"/>
      <c r="E3" s="837"/>
    </row>
    <row r="4" spans="1:5" ht="18" x14ac:dyDescent="0.25">
      <c r="A4" s="837" t="s">
        <v>2459</v>
      </c>
      <c r="B4" s="837"/>
      <c r="C4" s="837"/>
      <c r="D4" s="837"/>
      <c r="E4" s="837"/>
    </row>
    <row r="5" spans="1:5" ht="18" x14ac:dyDescent="0.25">
      <c r="A5" s="837" t="s">
        <v>49</v>
      </c>
      <c r="B5" s="837"/>
      <c r="C5" s="837"/>
      <c r="D5" s="837"/>
      <c r="E5" s="837"/>
    </row>
    <row r="6" spans="1:5" ht="15.75" x14ac:dyDescent="0.25">
      <c r="A6" s="848" t="s">
        <v>1178</v>
      </c>
      <c r="B6" s="848"/>
      <c r="C6" s="848"/>
      <c r="D6" s="848"/>
      <c r="E6" s="848"/>
    </row>
    <row r="8" spans="1:5" s="26" customFormat="1" ht="17.25" customHeight="1" x14ac:dyDescent="0.25">
      <c r="B8" s="15" t="s">
        <v>2243</v>
      </c>
      <c r="C8" s="15" t="s">
        <v>2244</v>
      </c>
      <c r="D8" s="15" t="s">
        <v>2328</v>
      </c>
      <c r="E8" s="15" t="s">
        <v>2457</v>
      </c>
    </row>
    <row r="9" spans="1:5" ht="4.5" customHeight="1" thickBot="1" x14ac:dyDescent="0.25">
      <c r="A9" s="22"/>
      <c r="B9" s="499"/>
      <c r="C9" s="499"/>
      <c r="D9" s="499"/>
      <c r="E9" s="499"/>
    </row>
    <row r="10" spans="1:5" ht="4.5" customHeight="1" x14ac:dyDescent="0.2">
      <c r="B10" s="138"/>
      <c r="C10" s="138"/>
      <c r="D10" s="138"/>
      <c r="E10" s="138"/>
    </row>
    <row r="11" spans="1:5" s="28" customFormat="1" ht="15" x14ac:dyDescent="0.25">
      <c r="A11" s="28" t="s">
        <v>362</v>
      </c>
    </row>
    <row r="12" spans="1:5" s="24" customFormat="1" ht="12.75" customHeight="1" x14ac:dyDescent="0.2"/>
    <row r="13" spans="1:5" s="24" customFormat="1" ht="12.75" customHeight="1" x14ac:dyDescent="0.2">
      <c r="A13" s="24" t="s">
        <v>2465</v>
      </c>
      <c r="B13" s="12" t="s">
        <v>1077</v>
      </c>
      <c r="C13" s="12" t="s">
        <v>1077</v>
      </c>
      <c r="D13" s="12" t="s">
        <v>1077</v>
      </c>
      <c r="E13" s="12">
        <v>52784</v>
      </c>
    </row>
    <row r="14" spans="1:5" s="24" customFormat="1" ht="12.75" customHeight="1" x14ac:dyDescent="0.2">
      <c r="A14" s="157" t="s">
        <v>2466</v>
      </c>
      <c r="B14" s="12" t="s">
        <v>1077</v>
      </c>
      <c r="C14" s="12" t="s">
        <v>1077</v>
      </c>
      <c r="D14" s="12" t="s">
        <v>1077</v>
      </c>
      <c r="E14" s="68">
        <v>22063</v>
      </c>
    </row>
    <row r="15" spans="1:5" s="24" customFormat="1" ht="12.75" customHeight="1" x14ac:dyDescent="0.2">
      <c r="A15" s="157" t="s">
        <v>1958</v>
      </c>
      <c r="B15" s="12" t="s">
        <v>1077</v>
      </c>
      <c r="C15" s="12" t="s">
        <v>1077</v>
      </c>
      <c r="D15" s="12" t="s">
        <v>1077</v>
      </c>
      <c r="E15" s="68">
        <v>3</v>
      </c>
    </row>
    <row r="16" spans="1:5" s="24" customFormat="1" ht="12.75" customHeight="1" x14ac:dyDescent="0.2">
      <c r="A16" s="157" t="s">
        <v>1271</v>
      </c>
      <c r="B16" s="12" t="s">
        <v>1077</v>
      </c>
      <c r="C16" s="12" t="s">
        <v>1077</v>
      </c>
      <c r="D16" s="12" t="s">
        <v>1077</v>
      </c>
      <c r="E16" s="68">
        <v>2948</v>
      </c>
    </row>
    <row r="17" spans="1:5" s="24" customFormat="1" ht="12.75" customHeight="1" x14ac:dyDescent="0.2">
      <c r="A17" s="157" t="s">
        <v>1272</v>
      </c>
      <c r="B17" s="12" t="s">
        <v>1077</v>
      </c>
      <c r="C17" s="12" t="s">
        <v>1077</v>
      </c>
      <c r="D17" s="12" t="s">
        <v>1077</v>
      </c>
      <c r="E17" s="68">
        <v>27770</v>
      </c>
    </row>
    <row r="18" spans="1:5" s="24" customFormat="1" ht="12.75" customHeight="1" x14ac:dyDescent="0.2"/>
    <row r="19" spans="1:5" s="24" customFormat="1" ht="12.75" customHeight="1" x14ac:dyDescent="0.2">
      <c r="A19" s="24" t="s">
        <v>1887</v>
      </c>
      <c r="B19" s="12">
        <v>50284</v>
      </c>
      <c r="C19" s="12">
        <v>47120</v>
      </c>
      <c r="D19" s="12">
        <v>52182</v>
      </c>
      <c r="E19" s="12" t="s">
        <v>1077</v>
      </c>
    </row>
    <row r="20" spans="1:5" s="24" customFormat="1" ht="12.75" customHeight="1" x14ac:dyDescent="0.2">
      <c r="A20" s="157" t="s">
        <v>1957</v>
      </c>
      <c r="B20" s="68">
        <v>44495</v>
      </c>
      <c r="C20" s="68">
        <v>41314</v>
      </c>
      <c r="D20" s="68">
        <v>45228</v>
      </c>
      <c r="E20" s="12" t="s">
        <v>1077</v>
      </c>
    </row>
    <row r="21" spans="1:5" s="24" customFormat="1" ht="12.75" customHeight="1" x14ac:dyDescent="0.2">
      <c r="A21" s="157" t="s">
        <v>998</v>
      </c>
      <c r="B21" s="68">
        <v>5259</v>
      </c>
      <c r="C21" s="68">
        <v>5609</v>
      </c>
      <c r="D21" s="68">
        <v>6743</v>
      </c>
      <c r="E21" s="12" t="s">
        <v>1077</v>
      </c>
    </row>
    <row r="22" spans="1:5" s="24" customFormat="1" ht="12.75" customHeight="1" x14ac:dyDescent="0.2">
      <c r="A22" s="157" t="s">
        <v>1958</v>
      </c>
      <c r="B22" s="68">
        <v>530</v>
      </c>
      <c r="C22" s="68">
        <v>197</v>
      </c>
      <c r="D22" s="68">
        <v>211</v>
      </c>
      <c r="E22" s="12" t="s">
        <v>1077</v>
      </c>
    </row>
    <row r="23" spans="1:5" s="24" customFormat="1" ht="12.75" customHeight="1" x14ac:dyDescent="0.2"/>
    <row r="24" spans="1:5" s="24" customFormat="1" ht="14.25" x14ac:dyDescent="0.2">
      <c r="A24" s="24" t="s">
        <v>1239</v>
      </c>
      <c r="B24" s="12">
        <v>794506</v>
      </c>
      <c r="C24" s="12">
        <v>848559</v>
      </c>
      <c r="D24" s="12">
        <v>906697</v>
      </c>
      <c r="E24" s="12">
        <v>1015791</v>
      </c>
    </row>
    <row r="25" spans="1:5" s="24" customFormat="1" ht="14.25" x14ac:dyDescent="0.2">
      <c r="A25" s="157" t="s">
        <v>1268</v>
      </c>
      <c r="B25" s="68">
        <v>48947</v>
      </c>
      <c r="C25" s="68">
        <v>67500</v>
      </c>
      <c r="D25" s="68">
        <v>70627</v>
      </c>
      <c r="E25" s="68">
        <v>73225</v>
      </c>
    </row>
    <row r="26" spans="1:5" s="24" customFormat="1" ht="14.25" x14ac:dyDescent="0.2">
      <c r="A26" s="157" t="s">
        <v>1267</v>
      </c>
      <c r="B26" s="68">
        <v>745559</v>
      </c>
      <c r="C26" s="68">
        <v>781059</v>
      </c>
      <c r="D26" s="68">
        <v>836070</v>
      </c>
      <c r="E26" s="68">
        <v>942566</v>
      </c>
    </row>
    <row r="27" spans="1:5" s="24" customFormat="1" ht="14.25" x14ac:dyDescent="0.2">
      <c r="A27" s="157"/>
      <c r="B27" s="68"/>
      <c r="C27" s="68"/>
      <c r="D27" s="68"/>
      <c r="E27" s="68"/>
    </row>
    <row r="28" spans="1:5" s="24" customFormat="1" ht="14.25" x14ac:dyDescent="0.2">
      <c r="A28" s="24" t="s">
        <v>2469</v>
      </c>
      <c r="B28" s="12" t="s">
        <v>1077</v>
      </c>
      <c r="C28" s="12" t="s">
        <v>1077</v>
      </c>
      <c r="D28" s="12" t="s">
        <v>1077</v>
      </c>
      <c r="E28" s="12">
        <v>103635</v>
      </c>
    </row>
    <row r="29" spans="1:5" s="24" customFormat="1" ht="14.25" x14ac:dyDescent="0.2">
      <c r="A29" s="157" t="s">
        <v>2470</v>
      </c>
      <c r="B29" s="12" t="s">
        <v>1077</v>
      </c>
      <c r="C29" s="12" t="s">
        <v>1077</v>
      </c>
      <c r="D29" s="12" t="s">
        <v>1077</v>
      </c>
      <c r="E29" s="779">
        <v>45380</v>
      </c>
    </row>
    <row r="30" spans="1:5" s="24" customFormat="1" ht="14.25" x14ac:dyDescent="0.2">
      <c r="A30" s="157" t="s">
        <v>1960</v>
      </c>
      <c r="B30" s="12" t="s">
        <v>1077</v>
      </c>
      <c r="C30" s="12" t="s">
        <v>1077</v>
      </c>
      <c r="D30" s="12" t="s">
        <v>1077</v>
      </c>
      <c r="E30" s="779">
        <v>58255</v>
      </c>
    </row>
    <row r="31" spans="1:5" s="24" customFormat="1" ht="14.25" x14ac:dyDescent="0.2">
      <c r="A31" s="157"/>
      <c r="B31" s="68"/>
      <c r="C31" s="68"/>
      <c r="D31" s="68"/>
      <c r="E31" s="68"/>
    </row>
    <row r="32" spans="1:5" s="24" customFormat="1" ht="14.25" x14ac:dyDescent="0.2">
      <c r="A32" s="24" t="s">
        <v>1240</v>
      </c>
      <c r="B32" s="12">
        <v>63568</v>
      </c>
      <c r="C32" s="12">
        <v>66449</v>
      </c>
      <c r="D32" s="12">
        <v>114016</v>
      </c>
      <c r="E32" s="12">
        <v>82042</v>
      </c>
    </row>
    <row r="33" spans="1:5" s="24" customFormat="1" ht="14.25" x14ac:dyDescent="0.2">
      <c r="A33" s="157" t="s">
        <v>1654</v>
      </c>
      <c r="B33" s="779">
        <v>62813</v>
      </c>
      <c r="C33" s="779">
        <v>65612</v>
      </c>
      <c r="D33" s="779">
        <v>113024</v>
      </c>
      <c r="E33" s="779">
        <v>80997</v>
      </c>
    </row>
    <row r="34" spans="1:5" s="24" customFormat="1" ht="14.25" x14ac:dyDescent="0.2">
      <c r="A34" s="157" t="s">
        <v>1655</v>
      </c>
      <c r="B34" s="779">
        <v>755</v>
      </c>
      <c r="C34" s="779">
        <v>837</v>
      </c>
      <c r="D34" s="779">
        <v>992</v>
      </c>
      <c r="E34" s="779">
        <v>1045</v>
      </c>
    </row>
    <row r="35" spans="1:5" s="24" customFormat="1" ht="14.25" x14ac:dyDescent="0.2">
      <c r="A35" s="157"/>
      <c r="B35" s="779"/>
      <c r="C35" s="779"/>
      <c r="D35" s="779"/>
      <c r="E35" s="779"/>
    </row>
    <row r="36" spans="1:5" s="24" customFormat="1" ht="14.25" x14ac:dyDescent="0.2">
      <c r="A36" s="24" t="s">
        <v>1152</v>
      </c>
      <c r="B36" s="12">
        <v>7029</v>
      </c>
      <c r="C36" s="12">
        <v>7651</v>
      </c>
      <c r="D36" s="12">
        <v>9499</v>
      </c>
      <c r="E36" s="12">
        <v>10247</v>
      </c>
    </row>
    <row r="37" spans="1:5" s="24" customFormat="1" ht="14.25" x14ac:dyDescent="0.2">
      <c r="B37" s="12"/>
      <c r="C37" s="12"/>
      <c r="D37" s="12"/>
      <c r="E37" s="12"/>
    </row>
    <row r="38" spans="1:5" s="24" customFormat="1" ht="14.25" x14ac:dyDescent="0.2">
      <c r="A38" s="24" t="s">
        <v>536</v>
      </c>
      <c r="B38" s="12">
        <v>8060</v>
      </c>
      <c r="C38" s="12">
        <v>8325</v>
      </c>
      <c r="D38" s="12">
        <v>8897</v>
      </c>
      <c r="E38" s="12">
        <v>10868</v>
      </c>
    </row>
    <row r="39" spans="1:5" s="24" customFormat="1" ht="14.25" x14ac:dyDescent="0.2">
      <c r="B39" s="12"/>
      <c r="C39" s="12"/>
      <c r="D39" s="12"/>
      <c r="E39" s="12"/>
    </row>
    <row r="40" spans="1:5" s="24" customFormat="1" ht="14.25" x14ac:dyDescent="0.2">
      <c r="A40" s="24" t="s">
        <v>2310</v>
      </c>
      <c r="B40" s="12" t="s">
        <v>1077</v>
      </c>
      <c r="C40" s="12" t="s">
        <v>1077</v>
      </c>
      <c r="D40" s="12" t="s">
        <v>1077</v>
      </c>
      <c r="E40" s="12">
        <v>176956</v>
      </c>
    </row>
    <row r="41" spans="1:5" s="24" customFormat="1" ht="14.25" x14ac:dyDescent="0.2">
      <c r="B41" s="12"/>
      <c r="C41" s="12"/>
      <c r="D41" s="12"/>
      <c r="E41" s="12"/>
    </row>
    <row r="42" spans="1:5" s="24" customFormat="1" ht="14.25" x14ac:dyDescent="0.2">
      <c r="A42" s="24" t="s">
        <v>1888</v>
      </c>
      <c r="B42" s="12">
        <v>163184</v>
      </c>
      <c r="C42" s="12">
        <v>185440</v>
      </c>
      <c r="D42" s="12">
        <v>232632</v>
      </c>
      <c r="E42" s="12" t="s">
        <v>1077</v>
      </c>
    </row>
    <row r="43" spans="1:5" s="24" customFormat="1" ht="14.25" x14ac:dyDescent="0.2">
      <c r="A43" s="157" t="s">
        <v>1959</v>
      </c>
      <c r="B43" s="780">
        <v>133261</v>
      </c>
      <c r="C43" s="780">
        <v>144091</v>
      </c>
      <c r="D43" s="780">
        <v>186543</v>
      </c>
      <c r="E43" s="779" t="s">
        <v>1077</v>
      </c>
    </row>
    <row r="44" spans="1:5" s="24" customFormat="1" ht="14.25" x14ac:dyDescent="0.2">
      <c r="A44" s="157" t="s">
        <v>1960</v>
      </c>
      <c r="B44" s="780">
        <v>29923</v>
      </c>
      <c r="C44" s="780">
        <v>41349</v>
      </c>
      <c r="D44" s="780">
        <v>46089</v>
      </c>
      <c r="E44" s="779" t="s">
        <v>1077</v>
      </c>
    </row>
    <row r="45" spans="1:5" s="24" customFormat="1" ht="14.25" x14ac:dyDescent="0.2">
      <c r="B45" s="12"/>
      <c r="C45" s="12"/>
      <c r="D45" s="12"/>
      <c r="E45" s="12"/>
    </row>
    <row r="46" spans="1:5" s="24" customFormat="1" ht="14.25" x14ac:dyDescent="0.2">
      <c r="A46" s="24" t="s">
        <v>1656</v>
      </c>
      <c r="B46" s="12">
        <v>184395</v>
      </c>
      <c r="C46" s="12" t="s">
        <v>1077</v>
      </c>
      <c r="D46" s="12" t="s">
        <v>1077</v>
      </c>
      <c r="E46" s="12" t="s">
        <v>1077</v>
      </c>
    </row>
    <row r="47" spans="1:5" s="24" customFormat="1" ht="14.25" x14ac:dyDescent="0.2">
      <c r="A47" s="157" t="s">
        <v>1657</v>
      </c>
      <c r="B47" s="779">
        <v>184395</v>
      </c>
      <c r="C47" s="779" t="s">
        <v>1077</v>
      </c>
      <c r="D47" s="779" t="s">
        <v>1077</v>
      </c>
      <c r="E47" s="779" t="s">
        <v>1077</v>
      </c>
    </row>
    <row r="48" spans="1:5" s="24" customFormat="1" ht="14.25" x14ac:dyDescent="0.2">
      <c r="A48" s="157" t="s">
        <v>1651</v>
      </c>
      <c r="B48" s="779" t="s">
        <v>1077</v>
      </c>
      <c r="C48" s="779" t="s">
        <v>1077</v>
      </c>
      <c r="D48" s="779" t="s">
        <v>1077</v>
      </c>
      <c r="E48" s="779" t="s">
        <v>1077</v>
      </c>
    </row>
    <row r="49" spans="1:8" s="24" customFormat="1" ht="14.25" x14ac:dyDescent="0.2">
      <c r="A49" s="157" t="s">
        <v>1841</v>
      </c>
      <c r="B49" s="779" t="s">
        <v>1077</v>
      </c>
      <c r="C49" s="779" t="s">
        <v>1077</v>
      </c>
      <c r="D49" s="779" t="s">
        <v>1077</v>
      </c>
      <c r="E49" s="779" t="s">
        <v>1077</v>
      </c>
    </row>
    <row r="50" spans="1:8" s="24" customFormat="1" ht="14.25" x14ac:dyDescent="0.2">
      <c r="A50" s="157"/>
      <c r="B50" s="779"/>
      <c r="C50" s="779"/>
      <c r="D50" s="779"/>
      <c r="E50" s="779"/>
    </row>
    <row r="51" spans="1:8" s="24" customFormat="1" ht="14.25" customHeight="1" x14ac:dyDescent="0.2">
      <c r="A51" s="24" t="s">
        <v>2246</v>
      </c>
      <c r="B51" s="12" t="s">
        <v>1077</v>
      </c>
      <c r="C51" s="12">
        <v>222435</v>
      </c>
      <c r="D51" s="12">
        <v>219620</v>
      </c>
      <c r="E51" s="12">
        <v>232052</v>
      </c>
    </row>
    <row r="52" spans="1:8" s="24" customFormat="1" ht="14.25" customHeight="1" x14ac:dyDescent="0.2">
      <c r="B52" s="12"/>
      <c r="C52" s="12"/>
      <c r="D52" s="12"/>
      <c r="E52" s="12"/>
    </row>
    <row r="53" spans="1:8" s="24" customFormat="1" ht="14.25" customHeight="1" x14ac:dyDescent="0.2">
      <c r="A53" s="24" t="s">
        <v>2467</v>
      </c>
      <c r="B53" s="779" t="s">
        <v>1077</v>
      </c>
      <c r="C53" s="779" t="s">
        <v>1077</v>
      </c>
      <c r="D53" s="779" t="s">
        <v>1077</v>
      </c>
      <c r="E53" s="12">
        <v>173447</v>
      </c>
    </row>
    <row r="54" spans="1:8" s="24" customFormat="1" ht="14.25" customHeight="1" x14ac:dyDescent="0.2">
      <c r="A54" s="157" t="s">
        <v>2468</v>
      </c>
      <c r="B54" s="779" t="s">
        <v>1077</v>
      </c>
      <c r="C54" s="779" t="s">
        <v>1077</v>
      </c>
      <c r="D54" s="779" t="s">
        <v>1077</v>
      </c>
      <c r="E54" s="68">
        <v>152870</v>
      </c>
    </row>
    <row r="55" spans="1:8" s="24" customFormat="1" ht="14.25" customHeight="1" x14ac:dyDescent="0.2">
      <c r="A55" s="157" t="s">
        <v>998</v>
      </c>
      <c r="B55" s="779" t="s">
        <v>1077</v>
      </c>
      <c r="C55" s="779" t="s">
        <v>1077</v>
      </c>
      <c r="D55" s="779" t="s">
        <v>1077</v>
      </c>
      <c r="E55" s="68">
        <v>6759</v>
      </c>
    </row>
    <row r="56" spans="1:8" s="24" customFormat="1" ht="14.25" customHeight="1" x14ac:dyDescent="0.2">
      <c r="A56" s="157" t="s">
        <v>1955</v>
      </c>
      <c r="B56" s="779" t="s">
        <v>1077</v>
      </c>
      <c r="C56" s="779" t="s">
        <v>1077</v>
      </c>
      <c r="D56" s="779" t="s">
        <v>1077</v>
      </c>
      <c r="E56" s="68">
        <v>13818</v>
      </c>
    </row>
    <row r="57" spans="1:8" s="24" customFormat="1" ht="14.25" customHeight="1" x14ac:dyDescent="0.2">
      <c r="B57" s="12"/>
      <c r="C57" s="12"/>
      <c r="D57" s="12"/>
      <c r="E57" s="12"/>
    </row>
    <row r="58" spans="1:8" s="24" customFormat="1" ht="14.25" x14ac:dyDescent="0.2">
      <c r="A58" s="157"/>
      <c r="B58" s="779"/>
      <c r="C58" s="779"/>
      <c r="D58" s="779"/>
      <c r="E58" s="779"/>
    </row>
    <row r="59" spans="1:8" s="24" customFormat="1" ht="14.25" x14ac:dyDescent="0.2">
      <c r="A59" s="24" t="s">
        <v>912</v>
      </c>
      <c r="B59" s="41">
        <v>90735</v>
      </c>
      <c r="C59" s="41">
        <v>99109</v>
      </c>
      <c r="D59" s="41">
        <v>104250</v>
      </c>
      <c r="E59" s="41">
        <v>115329</v>
      </c>
      <c r="F59" s="275"/>
    </row>
    <row r="60" spans="1:8" s="24" customFormat="1" ht="4.5" customHeight="1" x14ac:dyDescent="0.2">
      <c r="B60" s="41"/>
      <c r="C60" s="41"/>
      <c r="D60" s="41"/>
      <c r="E60" s="41"/>
    </row>
    <row r="61" spans="1:8" s="28" customFormat="1" ht="14.25" customHeight="1" x14ac:dyDescent="0.25">
      <c r="A61" s="24" t="s">
        <v>1153</v>
      </c>
      <c r="B61" s="12">
        <v>120969</v>
      </c>
      <c r="C61" s="12">
        <v>120798</v>
      </c>
      <c r="D61" s="12">
        <v>143994</v>
      </c>
      <c r="E61" s="12">
        <v>164381</v>
      </c>
      <c r="F61" s="91"/>
    </row>
    <row r="62" spans="1:8" s="37" customFormat="1" ht="14.25" customHeight="1" x14ac:dyDescent="0.2">
      <c r="A62" s="24" t="s">
        <v>1962</v>
      </c>
      <c r="B62" s="24">
        <v>188</v>
      </c>
      <c r="C62" s="24">
        <v>177</v>
      </c>
      <c r="D62" s="24">
        <v>87</v>
      </c>
      <c r="E62" s="24">
        <v>150</v>
      </c>
      <c r="H62" s="120"/>
    </row>
    <row r="63" spans="1:8" s="37" customFormat="1" ht="14.25" customHeight="1" x14ac:dyDescent="0.2">
      <c r="A63" s="24" t="s">
        <v>2329</v>
      </c>
      <c r="B63" s="779" t="s">
        <v>1077</v>
      </c>
      <c r="C63" s="12">
        <v>1342</v>
      </c>
      <c r="D63" s="12">
        <v>1391</v>
      </c>
      <c r="E63" s="12">
        <v>1247</v>
      </c>
      <c r="H63" s="120"/>
    </row>
    <row r="64" spans="1:8" s="28" customFormat="1" ht="12.75" customHeight="1" x14ac:dyDescent="0.25">
      <c r="A64" s="24"/>
      <c r="B64" s="70"/>
      <c r="C64" s="70"/>
      <c r="D64" s="70"/>
      <c r="E64" s="70"/>
    </row>
    <row r="65" spans="1:7" s="28" customFormat="1" ht="15" x14ac:dyDescent="0.25">
      <c r="A65" s="28" t="s">
        <v>1154</v>
      </c>
      <c r="B65" s="50">
        <v>2370199</v>
      </c>
      <c r="C65" s="50">
        <v>2570515</v>
      </c>
      <c r="D65" s="50">
        <v>2862836</v>
      </c>
      <c r="E65" s="50">
        <v>3030621</v>
      </c>
      <c r="G65" s="44"/>
    </row>
    <row r="66" spans="1:7" s="24" customFormat="1" ht="12.75" customHeight="1" x14ac:dyDescent="0.2">
      <c r="A66" s="37" t="s">
        <v>493</v>
      </c>
      <c r="B66" s="122">
        <v>9.448035711234759</v>
      </c>
      <c r="C66" s="122">
        <v>8.45144226286485</v>
      </c>
      <c r="D66" s="122">
        <v>11.372079135892999</v>
      </c>
      <c r="E66" s="122">
        <v>5.8607967763434576</v>
      </c>
    </row>
    <row r="67" spans="1:7" s="24" customFormat="1" ht="12.75" customHeight="1" x14ac:dyDescent="0.25">
      <c r="A67" s="28"/>
      <c r="B67" s="28"/>
      <c r="C67" s="28"/>
      <c r="D67" s="28"/>
      <c r="E67" s="28"/>
    </row>
    <row r="68" spans="1:7" s="24" customFormat="1" ht="12.75" customHeight="1" x14ac:dyDescent="0.25">
      <c r="A68" s="28" t="s">
        <v>795</v>
      </c>
      <c r="B68" s="50">
        <v>-5609</v>
      </c>
      <c r="C68" s="50">
        <v>82213</v>
      </c>
      <c r="D68" s="50">
        <v>14431</v>
      </c>
      <c r="E68" s="50">
        <v>-14767</v>
      </c>
    </row>
    <row r="69" spans="1:7" s="24" customFormat="1" ht="14.25" x14ac:dyDescent="0.2"/>
    <row r="70" spans="1:7" s="24" customFormat="1" ht="12.75" customHeight="1" x14ac:dyDescent="0.25">
      <c r="A70" s="28" t="s">
        <v>2247</v>
      </c>
      <c r="B70" s="50">
        <v>2299257</v>
      </c>
      <c r="C70" s="50">
        <v>2346960</v>
      </c>
      <c r="D70" s="50">
        <v>2450859</v>
      </c>
      <c r="E70" s="50">
        <v>2647694</v>
      </c>
    </row>
    <row r="71" spans="1:7" s="24" customFormat="1" ht="12.75" customHeight="1" x14ac:dyDescent="0.25">
      <c r="A71" s="28"/>
      <c r="B71" s="50"/>
      <c r="C71" s="50"/>
      <c r="D71" s="50"/>
      <c r="E71" s="50"/>
    </row>
    <row r="72" spans="1:7" s="24" customFormat="1" ht="14.25" x14ac:dyDescent="0.2">
      <c r="A72" s="838" t="s">
        <v>2458</v>
      </c>
      <c r="B72" s="838"/>
      <c r="C72" s="838"/>
      <c r="D72" s="838"/>
    </row>
    <row r="73" spans="1:7" s="24" customFormat="1" ht="14.25" x14ac:dyDescent="0.2"/>
    <row r="74" spans="1:7" s="24" customFormat="1" ht="15" x14ac:dyDescent="0.25">
      <c r="A74" s="132"/>
    </row>
    <row r="75" spans="1:7" s="24" customFormat="1" ht="14.25" x14ac:dyDescent="0.2">
      <c r="B75" s="31"/>
      <c r="C75" s="31"/>
      <c r="D75" s="31"/>
      <c r="E75" s="31"/>
    </row>
    <row r="77" spans="1:7" x14ac:dyDescent="0.2">
      <c r="B77" s="42"/>
      <c r="C77" s="42"/>
      <c r="D77" s="42"/>
      <c r="E77" s="42"/>
    </row>
    <row r="79" spans="1:7" x14ac:dyDescent="0.2">
      <c r="B79" s="96"/>
      <c r="C79" s="96"/>
      <c r="D79" s="96"/>
      <c r="E79" s="96"/>
    </row>
  </sheetData>
  <mergeCells count="6">
    <mergeCell ref="A72:D72"/>
    <mergeCell ref="A1:E1"/>
    <mergeCell ref="A3:E3"/>
    <mergeCell ref="A4:E4"/>
    <mergeCell ref="A5:E5"/>
    <mergeCell ref="A6:E6"/>
  </mergeCells>
  <hyperlinks>
    <hyperlink ref="A72" r:id="rId1" display="Source: P.E.I. Department of Finance, Public Accounts, volume I, Financial Statements 2012 - 2015." xr:uid="{D73E8366-7975-4AD1-9AE9-92AE77690753}"/>
    <hyperlink ref="A72:D72" r:id="rId2" display="Source: P.E.I. Department of Finance, Public Accounts, volume I, Financial Statements 2013 - 2016." xr:uid="{A004209A-A1EB-418E-A324-DAC3532F4534}"/>
  </hyperlinks>
  <printOptions horizontalCentered="1"/>
  <pageMargins left="0.74803149606299202" right="0.74803149606299202" top="0.98425196850393704" bottom="0.98425196850393704" header="0.511811023622047" footer="0.511811023622047"/>
  <pageSetup scale="71" firstPageNumber="29" orientation="portrait" useFirstPageNumber="1" r:id="rId3"/>
  <headerFooter differentFirst="1" alignWithMargins="0"/>
  <legacyDrawingHF r:id="rId4"/>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62">
    <tabColor indexed="40"/>
    <pageSetUpPr fitToPage="1"/>
  </sheetPr>
  <dimension ref="A1:L64"/>
  <sheetViews>
    <sheetView zoomScaleNormal="100" workbookViewId="0">
      <selection sqref="A1:D1"/>
    </sheetView>
  </sheetViews>
  <sheetFormatPr defaultRowHeight="12.75" x14ac:dyDescent="0.2"/>
  <cols>
    <col min="1" max="1" width="44.140625" customWidth="1"/>
    <col min="2" max="4" width="17.7109375" customWidth="1"/>
  </cols>
  <sheetData>
    <row r="1" spans="1:4" ht="18" x14ac:dyDescent="0.25">
      <c r="A1" s="837" t="s">
        <v>2283</v>
      </c>
      <c r="B1" s="837"/>
      <c r="C1" s="837"/>
      <c r="D1" s="837"/>
    </row>
    <row r="2" spans="1:4" ht="18" x14ac:dyDescent="0.25">
      <c r="A2" s="25"/>
    </row>
    <row r="3" spans="1:4" ht="18" x14ac:dyDescent="0.25">
      <c r="A3" s="837" t="s">
        <v>2471</v>
      </c>
      <c r="B3" s="837"/>
      <c r="C3" s="837"/>
      <c r="D3" s="837"/>
    </row>
    <row r="4" spans="1:4" ht="18" x14ac:dyDescent="0.25">
      <c r="A4" s="837" t="s">
        <v>381</v>
      </c>
      <c r="B4" s="837"/>
      <c r="C4" s="837"/>
      <c r="D4" s="837"/>
    </row>
    <row r="5" spans="1:4" ht="12.75" customHeight="1" x14ac:dyDescent="0.25">
      <c r="A5" s="14"/>
      <c r="B5" s="14"/>
      <c r="C5" s="14"/>
      <c r="D5" s="14"/>
    </row>
    <row r="7" spans="1:4" s="26" customFormat="1" ht="15.75" x14ac:dyDescent="0.25">
      <c r="B7" s="32" t="s">
        <v>345</v>
      </c>
      <c r="C7" s="32" t="s">
        <v>11</v>
      </c>
      <c r="D7" s="32" t="s">
        <v>315</v>
      </c>
    </row>
    <row r="8" spans="1:4" s="26" customFormat="1" ht="15.75" x14ac:dyDescent="0.25">
      <c r="A8" s="26" t="s">
        <v>537</v>
      </c>
      <c r="B8" s="32" t="s">
        <v>346</v>
      </c>
      <c r="C8" s="32" t="s">
        <v>346</v>
      </c>
      <c r="D8" s="32" t="s">
        <v>346</v>
      </c>
    </row>
    <row r="9" spans="1:4" ht="4.5" customHeight="1" thickBot="1" x14ac:dyDescent="0.25">
      <c r="A9" s="22"/>
      <c r="B9" s="22"/>
      <c r="C9" s="22"/>
      <c r="D9" s="22"/>
    </row>
    <row r="10" spans="1:4" ht="4.5" customHeight="1" x14ac:dyDescent="0.2"/>
    <row r="11" spans="1:4" s="9" customFormat="1" ht="14.25" x14ac:dyDescent="0.2">
      <c r="A11" s="9">
        <v>2013</v>
      </c>
      <c r="B11" s="12">
        <v>2476</v>
      </c>
      <c r="C11" s="12">
        <v>625</v>
      </c>
      <c r="D11" s="12">
        <v>3101</v>
      </c>
    </row>
    <row r="12" spans="1:4" s="9" customFormat="1" ht="14.25" x14ac:dyDescent="0.2">
      <c r="A12" s="9">
        <v>2014</v>
      </c>
      <c r="B12" s="12">
        <v>2412</v>
      </c>
      <c r="C12" s="12">
        <v>691</v>
      </c>
      <c r="D12" s="12">
        <v>3103</v>
      </c>
    </row>
    <row r="13" spans="1:4" s="9" customFormat="1" ht="14.25" x14ac:dyDescent="0.2">
      <c r="A13" s="9">
        <v>2015</v>
      </c>
      <c r="B13" s="12">
        <v>2357</v>
      </c>
      <c r="C13" s="12">
        <v>673</v>
      </c>
      <c r="D13" s="12">
        <v>3030</v>
      </c>
    </row>
    <row r="14" spans="1:4" s="9" customFormat="1" ht="14.25" x14ac:dyDescent="0.2">
      <c r="A14" s="9">
        <v>2016</v>
      </c>
      <c r="B14" s="12">
        <v>2287</v>
      </c>
      <c r="C14" s="12">
        <v>749</v>
      </c>
      <c r="D14" s="12">
        <v>3036</v>
      </c>
    </row>
    <row r="15" spans="1:4" s="9" customFormat="1" ht="14.25" x14ac:dyDescent="0.2">
      <c r="A15" s="9">
        <v>2017</v>
      </c>
      <c r="B15" s="12">
        <v>2306</v>
      </c>
      <c r="C15" s="12">
        <v>741</v>
      </c>
      <c r="D15" s="12">
        <v>3047</v>
      </c>
    </row>
    <row r="16" spans="1:4" s="9" customFormat="1" ht="14.25" x14ac:dyDescent="0.2">
      <c r="A16" s="9">
        <v>2018</v>
      </c>
      <c r="B16" s="12">
        <v>2356</v>
      </c>
      <c r="C16" s="12">
        <v>817</v>
      </c>
      <c r="D16" s="12">
        <v>3173</v>
      </c>
    </row>
    <row r="17" spans="1:12" s="9" customFormat="1" ht="14.25" x14ac:dyDescent="0.2">
      <c r="A17" s="9">
        <v>2019</v>
      </c>
      <c r="B17" s="12">
        <v>2422</v>
      </c>
      <c r="C17" s="12">
        <v>828</v>
      </c>
      <c r="D17" s="12">
        <v>3250</v>
      </c>
    </row>
    <row r="18" spans="1:12" ht="14.25" x14ac:dyDescent="0.2">
      <c r="A18" s="9">
        <v>2020</v>
      </c>
      <c r="B18" s="12">
        <v>2452</v>
      </c>
      <c r="C18" s="12">
        <v>956</v>
      </c>
      <c r="D18" s="12">
        <v>3408</v>
      </c>
    </row>
    <row r="19" spans="1:12" ht="14.25" x14ac:dyDescent="0.2">
      <c r="A19" s="9">
        <v>2021</v>
      </c>
      <c r="B19" s="12">
        <v>2500</v>
      </c>
      <c r="C19" s="12">
        <v>1186</v>
      </c>
      <c r="D19" s="12">
        <v>3686</v>
      </c>
    </row>
    <row r="20" spans="1:12" ht="14.25" x14ac:dyDescent="0.2">
      <c r="A20" s="9">
        <v>2022</v>
      </c>
      <c r="B20" s="12">
        <v>2635</v>
      </c>
      <c r="C20" s="12">
        <v>1043</v>
      </c>
      <c r="D20" s="12">
        <v>3678</v>
      </c>
    </row>
    <row r="21" spans="1:12" ht="14.25" x14ac:dyDescent="0.2">
      <c r="A21" s="9">
        <v>2023</v>
      </c>
      <c r="B21" s="12">
        <v>2813</v>
      </c>
      <c r="C21" s="12">
        <v>1079</v>
      </c>
      <c r="D21" s="12">
        <v>3892</v>
      </c>
    </row>
    <row r="22" spans="1:12" ht="14.25" customHeight="1" x14ac:dyDescent="0.2">
      <c r="A22" s="9">
        <v>2024</v>
      </c>
      <c r="B22" s="12">
        <v>3009</v>
      </c>
      <c r="C22" s="12">
        <v>1046</v>
      </c>
      <c r="D22" s="12">
        <v>4055</v>
      </c>
    </row>
    <row r="23" spans="1:12" ht="14.25" customHeight="1" x14ac:dyDescent="0.2">
      <c r="A23" s="9"/>
      <c r="B23" s="12"/>
      <c r="C23" s="12"/>
      <c r="D23" s="12"/>
    </row>
    <row r="25" spans="1:12" ht="15.75" x14ac:dyDescent="0.25">
      <c r="B25" s="32" t="s">
        <v>345</v>
      </c>
      <c r="C25" s="32" t="s">
        <v>11</v>
      </c>
      <c r="D25" s="32" t="s">
        <v>315</v>
      </c>
    </row>
    <row r="26" spans="1:12" ht="15.75" x14ac:dyDescent="0.25">
      <c r="A26" s="10">
        <v>2024</v>
      </c>
      <c r="B26" s="32" t="s">
        <v>346</v>
      </c>
      <c r="C26" s="32" t="s">
        <v>346</v>
      </c>
      <c r="D26" s="32" t="s">
        <v>346</v>
      </c>
    </row>
    <row r="27" spans="1:12" ht="4.5" customHeight="1" thickBot="1" x14ac:dyDescent="0.25">
      <c r="A27" s="22"/>
      <c r="B27" s="22"/>
      <c r="C27" s="22"/>
      <c r="D27" s="22"/>
    </row>
    <row r="28" spans="1:12" ht="4.5" customHeight="1" x14ac:dyDescent="0.2"/>
    <row r="29" spans="1:12" s="24" customFormat="1" ht="15" x14ac:dyDescent="0.2">
      <c r="A29" s="24" t="s">
        <v>1913</v>
      </c>
      <c r="B29" s="31">
        <v>89</v>
      </c>
      <c r="C29" s="31">
        <v>24</v>
      </c>
      <c r="D29" s="31">
        <f>SUM(B29:C29)</f>
        <v>113</v>
      </c>
      <c r="I29" s="593"/>
      <c r="J29" s="594"/>
      <c r="K29" s="594"/>
      <c r="L29" s="594"/>
    </row>
    <row r="30" spans="1:12" s="24" customFormat="1" ht="15" x14ac:dyDescent="0.2">
      <c r="A30" s="317" t="s">
        <v>1883</v>
      </c>
      <c r="B30" s="31">
        <v>53</v>
      </c>
      <c r="C30" s="24">
        <v>29</v>
      </c>
      <c r="D30" s="31">
        <f t="shared" ref="D30:D48" si="0">SUM(B30:C30)</f>
        <v>82</v>
      </c>
      <c r="I30" s="593"/>
      <c r="J30" s="594"/>
      <c r="K30" s="594"/>
      <c r="L30" s="594"/>
    </row>
    <row r="31" spans="1:12" s="24" customFormat="1" ht="15" x14ac:dyDescent="0.2">
      <c r="A31" s="317" t="s">
        <v>2305</v>
      </c>
      <c r="B31" s="31">
        <v>10</v>
      </c>
      <c r="C31" s="24">
        <v>2</v>
      </c>
      <c r="D31" s="31">
        <f t="shared" si="0"/>
        <v>12</v>
      </c>
      <c r="I31" s="593"/>
      <c r="J31" s="594"/>
      <c r="K31" s="594"/>
      <c r="L31" s="594"/>
    </row>
    <row r="32" spans="1:12" s="24" customFormat="1" ht="15" x14ac:dyDescent="0.2">
      <c r="A32" s="24" t="s">
        <v>2306</v>
      </c>
      <c r="B32" s="31">
        <v>164</v>
      </c>
      <c r="C32" s="31">
        <v>35</v>
      </c>
      <c r="D32" s="31">
        <f t="shared" si="0"/>
        <v>199</v>
      </c>
      <c r="I32" s="593"/>
      <c r="J32" s="594"/>
      <c r="K32" s="594"/>
      <c r="L32" s="594"/>
    </row>
    <row r="33" spans="1:12" s="24" customFormat="1" ht="15" x14ac:dyDescent="0.2">
      <c r="A33" s="24" t="s">
        <v>998</v>
      </c>
      <c r="B33" s="31">
        <v>2</v>
      </c>
      <c r="C33" s="31">
        <v>0</v>
      </c>
      <c r="D33" s="31">
        <f t="shared" si="0"/>
        <v>2</v>
      </c>
      <c r="I33" s="593"/>
      <c r="J33" s="594"/>
      <c r="K33" s="594"/>
      <c r="L33" s="594"/>
    </row>
    <row r="34" spans="1:12" s="24" customFormat="1" ht="15" x14ac:dyDescent="0.2">
      <c r="A34" s="24" t="s">
        <v>2307</v>
      </c>
      <c r="B34" s="31">
        <v>125</v>
      </c>
      <c r="C34" s="31">
        <v>63</v>
      </c>
      <c r="D34" s="31">
        <f t="shared" si="0"/>
        <v>188</v>
      </c>
      <c r="I34" s="593"/>
      <c r="J34" s="594"/>
      <c r="K34" s="594"/>
      <c r="L34" s="594"/>
    </row>
    <row r="35" spans="1:12" s="24" customFormat="1" ht="15" x14ac:dyDescent="0.2">
      <c r="A35" s="24" t="s">
        <v>999</v>
      </c>
      <c r="B35" s="31">
        <v>58</v>
      </c>
      <c r="C35" s="31">
        <v>15</v>
      </c>
      <c r="D35" s="31">
        <f t="shared" si="0"/>
        <v>73</v>
      </c>
      <c r="I35" s="593"/>
      <c r="J35" s="594"/>
      <c r="K35" s="594"/>
      <c r="L35" s="594"/>
    </row>
    <row r="36" spans="1:12" s="24" customFormat="1" ht="15" x14ac:dyDescent="0.2">
      <c r="A36" s="24" t="s">
        <v>1621</v>
      </c>
      <c r="B36" s="24">
        <v>100</v>
      </c>
      <c r="C36" s="24">
        <v>11</v>
      </c>
      <c r="D36" s="31">
        <f t="shared" si="0"/>
        <v>111</v>
      </c>
      <c r="I36" s="593"/>
      <c r="J36" s="594"/>
      <c r="K36" s="594"/>
      <c r="L36" s="594"/>
    </row>
    <row r="37" spans="1:12" s="24" customFormat="1" ht="15" x14ac:dyDescent="0.2">
      <c r="A37" s="24" t="s">
        <v>2308</v>
      </c>
      <c r="B37" s="31">
        <v>52</v>
      </c>
      <c r="C37" s="31">
        <v>18</v>
      </c>
      <c r="D37" s="31">
        <f t="shared" si="0"/>
        <v>70</v>
      </c>
      <c r="I37" s="593"/>
      <c r="J37" s="594"/>
      <c r="K37" s="594"/>
      <c r="L37" s="594"/>
    </row>
    <row r="38" spans="1:12" s="24" customFormat="1" ht="15" x14ac:dyDescent="0.2">
      <c r="A38" s="24" t="s">
        <v>1239</v>
      </c>
      <c r="B38" s="31">
        <v>105</v>
      </c>
      <c r="C38" s="31">
        <v>35</v>
      </c>
      <c r="D38" s="31">
        <f t="shared" si="0"/>
        <v>140</v>
      </c>
      <c r="I38" s="593"/>
      <c r="J38" s="594"/>
      <c r="K38" s="594"/>
      <c r="L38" s="594"/>
    </row>
    <row r="39" spans="1:12" s="24" customFormat="1" ht="15" x14ac:dyDescent="0.2">
      <c r="A39" s="24" t="s">
        <v>2309</v>
      </c>
      <c r="B39" s="31">
        <v>140</v>
      </c>
      <c r="C39" s="31">
        <v>56</v>
      </c>
      <c r="D39" s="31">
        <f t="shared" si="0"/>
        <v>196</v>
      </c>
      <c r="I39" s="593"/>
      <c r="J39" s="594"/>
      <c r="K39" s="594"/>
      <c r="L39" s="594"/>
    </row>
    <row r="40" spans="1:12" s="24" customFormat="1" ht="15" x14ac:dyDescent="0.2">
      <c r="A40" s="24" t="s">
        <v>1240</v>
      </c>
      <c r="B40" s="31">
        <v>432</v>
      </c>
      <c r="C40" s="31">
        <v>138</v>
      </c>
      <c r="D40" s="31">
        <f t="shared" si="0"/>
        <v>570</v>
      </c>
      <c r="I40" s="593"/>
      <c r="J40" s="594"/>
      <c r="K40" s="594"/>
      <c r="L40" s="594"/>
    </row>
    <row r="41" spans="1:12" s="24" customFormat="1" ht="15" x14ac:dyDescent="0.2">
      <c r="A41" s="24" t="s">
        <v>35</v>
      </c>
      <c r="B41" s="31">
        <v>166</v>
      </c>
      <c r="C41" s="31">
        <v>106</v>
      </c>
      <c r="D41" s="31">
        <f t="shared" si="0"/>
        <v>272</v>
      </c>
      <c r="I41" s="593"/>
      <c r="J41" s="594"/>
      <c r="K41" s="594"/>
      <c r="L41" s="594"/>
    </row>
    <row r="42" spans="1:12" s="24" customFormat="1" ht="15" x14ac:dyDescent="0.2">
      <c r="A42" s="24" t="s">
        <v>536</v>
      </c>
      <c r="B42" s="31">
        <v>108</v>
      </c>
      <c r="C42" s="31">
        <v>11</v>
      </c>
      <c r="D42" s="31">
        <f t="shared" si="0"/>
        <v>119</v>
      </c>
      <c r="I42" s="593"/>
      <c r="J42" s="594"/>
      <c r="K42" s="594"/>
      <c r="L42" s="594"/>
    </row>
    <row r="43" spans="1:12" s="24" customFormat="1" ht="15" x14ac:dyDescent="0.2">
      <c r="A43" s="24" t="s">
        <v>2310</v>
      </c>
      <c r="B43" s="31">
        <v>397</v>
      </c>
      <c r="C43" s="31">
        <v>116</v>
      </c>
      <c r="D43" s="31">
        <f t="shared" si="0"/>
        <v>513</v>
      </c>
      <c r="I43" s="593"/>
      <c r="J43" s="594"/>
      <c r="K43" s="594"/>
      <c r="L43" s="594"/>
    </row>
    <row r="44" spans="1:12" s="24" customFormat="1" ht="15" x14ac:dyDescent="0.2">
      <c r="A44" s="24" t="s">
        <v>1272</v>
      </c>
      <c r="B44" s="31">
        <v>78</v>
      </c>
      <c r="C44" s="312">
        <v>72</v>
      </c>
      <c r="D44" s="31">
        <f t="shared" si="0"/>
        <v>150</v>
      </c>
      <c r="I44" s="593"/>
      <c r="J44" s="594"/>
      <c r="K44" s="594"/>
      <c r="L44" s="594"/>
    </row>
    <row r="45" spans="1:12" s="24" customFormat="1" ht="15" x14ac:dyDescent="0.2">
      <c r="A45" s="24" t="s">
        <v>2246</v>
      </c>
      <c r="B45" s="31">
        <v>527</v>
      </c>
      <c r="C45" s="31">
        <v>224</v>
      </c>
      <c r="D45" s="31">
        <f t="shared" si="0"/>
        <v>751</v>
      </c>
      <c r="I45" s="593"/>
      <c r="J45" s="594"/>
      <c r="K45" s="594"/>
      <c r="L45" s="594"/>
    </row>
    <row r="46" spans="1:12" s="24" customFormat="1" ht="15" x14ac:dyDescent="0.2">
      <c r="A46" s="24" t="s">
        <v>1658</v>
      </c>
      <c r="B46" s="24">
        <v>325</v>
      </c>
      <c r="C46" s="24">
        <v>62</v>
      </c>
      <c r="D46" s="31">
        <f t="shared" si="0"/>
        <v>387</v>
      </c>
      <c r="I46" s="593"/>
      <c r="J46" s="594"/>
      <c r="K46" s="594"/>
      <c r="L46" s="594"/>
    </row>
    <row r="47" spans="1:12" s="24" customFormat="1" ht="15" x14ac:dyDescent="0.2">
      <c r="A47" s="24" t="s">
        <v>1659</v>
      </c>
      <c r="B47" s="24">
        <v>8</v>
      </c>
      <c r="C47" s="24">
        <v>2</v>
      </c>
      <c r="D47" s="31">
        <f t="shared" si="0"/>
        <v>10</v>
      </c>
      <c r="I47" s="593"/>
      <c r="J47" s="594"/>
      <c r="K47" s="594"/>
      <c r="L47" s="594"/>
    </row>
    <row r="48" spans="1:12" s="24" customFormat="1" ht="15" x14ac:dyDescent="0.2">
      <c r="A48" s="24" t="s">
        <v>2311</v>
      </c>
      <c r="B48" s="24">
        <v>70</v>
      </c>
      <c r="C48" s="24">
        <v>27</v>
      </c>
      <c r="D48" s="31">
        <f t="shared" si="0"/>
        <v>97</v>
      </c>
      <c r="I48" s="593"/>
      <c r="J48" s="594"/>
      <c r="K48" s="594"/>
      <c r="L48" s="594"/>
    </row>
    <row r="49" spans="1:8" s="24" customFormat="1" ht="4.5" customHeight="1" x14ac:dyDescent="0.2">
      <c r="B49" s="70"/>
      <c r="C49" s="70"/>
      <c r="D49" s="70"/>
    </row>
    <row r="50" spans="1:8" s="28" customFormat="1" ht="15.75" thickBot="1" x14ac:dyDescent="0.3">
      <c r="A50" s="28" t="s">
        <v>36</v>
      </c>
      <c r="B50" s="143">
        <v>3009</v>
      </c>
      <c r="C50" s="143">
        <v>1046</v>
      </c>
      <c r="D50" s="143">
        <f>SUM(B50:C50)</f>
        <v>4055</v>
      </c>
      <c r="F50" s="44"/>
      <c r="G50" s="44"/>
      <c r="H50" s="44"/>
    </row>
    <row r="51" spans="1:8" s="28" customFormat="1" ht="12" customHeight="1" thickTop="1" x14ac:dyDescent="0.25">
      <c r="B51" s="44"/>
      <c r="C51" s="44"/>
      <c r="D51" s="44"/>
    </row>
    <row r="54" spans="1:8" ht="14.25" x14ac:dyDescent="0.2">
      <c r="A54" s="24" t="s">
        <v>1369</v>
      </c>
    </row>
    <row r="56" spans="1:8" ht="14.25" x14ac:dyDescent="0.2">
      <c r="A56" s="24" t="s">
        <v>1241</v>
      </c>
    </row>
    <row r="58" spans="1:8" ht="14.25" x14ac:dyDescent="0.2">
      <c r="A58" s="24" t="s">
        <v>1242</v>
      </c>
    </row>
    <row r="59" spans="1:8" ht="14.25" x14ac:dyDescent="0.2">
      <c r="A59" s="24" t="s">
        <v>1243</v>
      </c>
    </row>
    <row r="60" spans="1:8" ht="12.75" customHeight="1" x14ac:dyDescent="0.2">
      <c r="A60" s="128"/>
    </row>
    <row r="61" spans="1:8" ht="14.25" x14ac:dyDescent="0.2">
      <c r="A61" s="24" t="s">
        <v>1465</v>
      </c>
    </row>
    <row r="63" spans="1:8" ht="15" x14ac:dyDescent="0.25">
      <c r="A63" s="132"/>
    </row>
    <row r="64" spans="1:8" x14ac:dyDescent="0.2">
      <c r="B64" t="s">
        <v>987</v>
      </c>
    </row>
  </sheetData>
  <sortState xmlns:xlrd2="http://schemas.microsoft.com/office/spreadsheetml/2017/richdata2" ref="A30:D47">
    <sortCondition ref="A30:A47"/>
  </sortState>
  <customSheetViews>
    <customSheetView guid="{F67F5823-51D5-4D47-B100-5B47C1E6BCB9}" showPageBreaks="1" fitToPage="1" printArea="1" topLeftCell="A19">
      <selection sqref="A1:D1"/>
      <pageMargins left="0.75" right="0.75" top="1" bottom="1" header="0.5" footer="0.5"/>
      <printOptions horizontalCentered="1"/>
      <pageSetup scale="82" firstPageNumber="33" orientation="portrait" verticalDpi="300" r:id="rId1"/>
      <headerFooter alignWithMargins="0">
        <oddFooter>&amp;C&amp;P</oddFooter>
      </headerFooter>
    </customSheetView>
    <customSheetView guid="{9014CDA8-C3FC-41E6-A045-DAEFC55B82B1}" showPageBreaks="1" fitToPage="1" printArea="1" topLeftCell="A19">
      <selection sqref="A1:D1"/>
      <pageMargins left="0.75" right="0.75" top="1" bottom="1" header="0.5" footer="0.5"/>
      <printOptions horizontalCentered="1"/>
      <pageSetup scale="82" firstPageNumber="33" orientation="portrait" verticalDpi="300" r:id="rId2"/>
      <headerFooter alignWithMargins="0">
        <oddFooter>&amp;C&amp;P</oddFooter>
      </headerFooter>
    </customSheetView>
  </customSheetViews>
  <mergeCells count="3">
    <mergeCell ref="A1:D1"/>
    <mergeCell ref="A3:D3"/>
    <mergeCell ref="A4:D4"/>
  </mergeCells>
  <phoneticPr fontId="0" type="noConversion"/>
  <printOptions horizontalCentered="1"/>
  <pageMargins left="0.74803149606299202" right="0.74803149606299202" top="0.98425196850393704" bottom="0.98425196850393704" header="0.511811023622047" footer="0.511811023622047"/>
  <pageSetup scale="83" firstPageNumber="29" orientation="portrait" useFirstPageNumber="1" r:id="rId3"/>
  <headerFooter differentFirst="1" alignWithMargins="0"/>
  <legacyDrawingHF r:id="rId4"/>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4">
    <tabColor indexed="40"/>
    <pageSetUpPr fitToPage="1"/>
  </sheetPr>
  <dimension ref="A1:I61"/>
  <sheetViews>
    <sheetView zoomScaleNormal="100" workbookViewId="0">
      <selection sqref="A1:G1"/>
    </sheetView>
  </sheetViews>
  <sheetFormatPr defaultRowHeight="12.75" x14ac:dyDescent="0.2"/>
  <cols>
    <col min="1" max="1" width="8.28515625" style="2" customWidth="1"/>
    <col min="2" max="2" width="21.7109375" customWidth="1"/>
    <col min="3" max="5" width="17.7109375" customWidth="1"/>
    <col min="6" max="6" width="20.5703125" style="1" customWidth="1"/>
    <col min="7" max="7" width="17.7109375" customWidth="1"/>
  </cols>
  <sheetData>
    <row r="1" spans="1:9" ht="18" x14ac:dyDescent="0.25">
      <c r="A1" s="837" t="s">
        <v>2282</v>
      </c>
      <c r="B1" s="837"/>
      <c r="C1" s="837"/>
      <c r="D1" s="837"/>
      <c r="E1" s="837"/>
      <c r="F1" s="837"/>
      <c r="G1" s="837"/>
    </row>
    <row r="2" spans="1:9" ht="18" x14ac:dyDescent="0.25">
      <c r="A2" s="43"/>
    </row>
    <row r="3" spans="1:9" ht="18" x14ac:dyDescent="0.25">
      <c r="A3" s="837" t="s">
        <v>1212</v>
      </c>
      <c r="B3" s="837"/>
      <c r="C3" s="837"/>
      <c r="D3" s="837"/>
      <c r="E3" s="837"/>
      <c r="F3" s="837"/>
      <c r="G3" s="837"/>
    </row>
    <row r="4" spans="1:9" ht="18" x14ac:dyDescent="0.25">
      <c r="A4" s="837" t="s">
        <v>2651</v>
      </c>
      <c r="B4" s="837"/>
      <c r="C4" s="837"/>
      <c r="D4" s="837"/>
      <c r="E4" s="837"/>
      <c r="F4" s="837"/>
      <c r="G4" s="837"/>
    </row>
    <row r="7" spans="1:9" s="26" customFormat="1" ht="15.75" x14ac:dyDescent="0.25">
      <c r="A7" s="10"/>
      <c r="B7" s="15" t="s">
        <v>988</v>
      </c>
      <c r="C7" s="848" t="s">
        <v>1210</v>
      </c>
      <c r="D7" s="848"/>
      <c r="E7" s="848"/>
      <c r="F7" s="15" t="s">
        <v>932</v>
      </c>
    </row>
    <row r="8" spans="1:9" s="15" customFormat="1" ht="17.25" customHeight="1" x14ac:dyDescent="0.25">
      <c r="A8" s="15" t="s">
        <v>537</v>
      </c>
      <c r="B8" s="15" t="s">
        <v>512</v>
      </c>
      <c r="C8" s="15" t="s">
        <v>492</v>
      </c>
      <c r="D8" s="15" t="s">
        <v>839</v>
      </c>
      <c r="E8" s="15" t="s">
        <v>2099</v>
      </c>
      <c r="F8" s="15" t="s">
        <v>840</v>
      </c>
      <c r="G8" s="15" t="s">
        <v>340</v>
      </c>
    </row>
    <row r="9" spans="1:9" ht="4.5" customHeight="1" thickBot="1" x14ac:dyDescent="0.25">
      <c r="B9" s="22"/>
      <c r="C9" s="22"/>
      <c r="D9" s="22"/>
      <c r="E9" s="22"/>
      <c r="F9" s="74"/>
      <c r="G9" s="22"/>
    </row>
    <row r="10" spans="1:9" ht="4.5" customHeight="1" x14ac:dyDescent="0.2"/>
    <row r="11" spans="1:9" s="24" customFormat="1" ht="14.25" x14ac:dyDescent="0.2">
      <c r="A11" s="9" t="s">
        <v>2531</v>
      </c>
      <c r="B11" s="20" t="s">
        <v>1070</v>
      </c>
      <c r="C11" s="20">
        <v>3356</v>
      </c>
      <c r="D11" s="20">
        <v>2570</v>
      </c>
      <c r="E11" s="20" t="s">
        <v>1070</v>
      </c>
      <c r="F11" s="20">
        <v>9148</v>
      </c>
      <c r="G11" s="20">
        <v>5117</v>
      </c>
      <c r="I11" s="19"/>
    </row>
    <row r="12" spans="1:9" s="24" customFormat="1" ht="14.25" x14ac:dyDescent="0.2">
      <c r="A12" s="9" t="s">
        <v>2532</v>
      </c>
      <c r="B12" s="20" t="s">
        <v>1070</v>
      </c>
      <c r="C12" s="20">
        <v>3351</v>
      </c>
      <c r="D12" s="20">
        <v>3695</v>
      </c>
      <c r="E12" s="20" t="s">
        <v>1070</v>
      </c>
      <c r="F12" s="20">
        <v>9348</v>
      </c>
      <c r="G12" s="20">
        <v>5224</v>
      </c>
      <c r="I12" s="19"/>
    </row>
    <row r="13" spans="1:9" s="24" customFormat="1" ht="14.25" x14ac:dyDescent="0.2">
      <c r="A13" s="9" t="s">
        <v>2533</v>
      </c>
      <c r="B13" s="20" t="s">
        <v>1070</v>
      </c>
      <c r="C13" s="20">
        <v>3346</v>
      </c>
      <c r="D13" s="20">
        <v>3797</v>
      </c>
      <c r="E13" s="20" t="s">
        <v>1070</v>
      </c>
      <c r="F13" s="20">
        <v>9320</v>
      </c>
      <c r="G13" s="20">
        <v>5489</v>
      </c>
      <c r="I13" s="19"/>
    </row>
    <row r="14" spans="1:9" s="24" customFormat="1" ht="14.25" x14ac:dyDescent="0.2">
      <c r="A14" s="9" t="s">
        <v>2534</v>
      </c>
      <c r="B14" s="20">
        <v>22332</v>
      </c>
      <c r="C14" s="20">
        <v>3293</v>
      </c>
      <c r="D14" s="20">
        <v>3630</v>
      </c>
      <c r="E14" s="20">
        <v>841</v>
      </c>
      <c r="F14" s="20">
        <v>9132</v>
      </c>
      <c r="G14" s="20">
        <v>5436</v>
      </c>
      <c r="I14" s="19"/>
    </row>
    <row r="15" spans="1:9" s="24" customFormat="1" ht="14.25" x14ac:dyDescent="0.2">
      <c r="A15" s="9" t="s">
        <v>2535</v>
      </c>
      <c r="B15" s="20">
        <v>21653</v>
      </c>
      <c r="C15" s="20">
        <v>3214</v>
      </c>
      <c r="D15" s="20">
        <v>3556</v>
      </c>
      <c r="E15" s="20">
        <v>890</v>
      </c>
      <c r="F15" s="20">
        <v>8684</v>
      </c>
      <c r="G15" s="20">
        <v>5309</v>
      </c>
      <c r="I15" s="19"/>
    </row>
    <row r="16" spans="1:9" s="24" customFormat="1" ht="14.25" customHeight="1" x14ac:dyDescent="0.2">
      <c r="A16" s="9" t="s">
        <v>1552</v>
      </c>
      <c r="B16" s="20">
        <v>21281</v>
      </c>
      <c r="C16" s="20">
        <v>3186</v>
      </c>
      <c r="D16" s="20">
        <v>3245</v>
      </c>
      <c r="E16" s="20">
        <v>950</v>
      </c>
      <c r="F16" s="20">
        <v>8793</v>
      </c>
      <c r="G16" s="20">
        <v>5107</v>
      </c>
      <c r="I16" s="19"/>
    </row>
    <row r="17" spans="1:9" s="24" customFormat="1" ht="14.25" customHeight="1" x14ac:dyDescent="0.2">
      <c r="A17" s="9" t="s">
        <v>1623</v>
      </c>
      <c r="B17" s="20">
        <v>21294</v>
      </c>
      <c r="C17" s="20">
        <v>3203</v>
      </c>
      <c r="D17" s="20">
        <v>3190</v>
      </c>
      <c r="E17" s="20">
        <v>922</v>
      </c>
      <c r="F17" s="20">
        <v>9066</v>
      </c>
      <c r="G17" s="20">
        <v>4913</v>
      </c>
      <c r="I17" s="19"/>
    </row>
    <row r="18" spans="1:9" s="24" customFormat="1" ht="14.25" customHeight="1" x14ac:dyDescent="0.2">
      <c r="A18" s="9" t="s">
        <v>1646</v>
      </c>
      <c r="B18" s="20">
        <v>21884</v>
      </c>
      <c r="C18" s="20">
        <v>3283</v>
      </c>
      <c r="D18" s="20">
        <v>3157</v>
      </c>
      <c r="E18" s="20">
        <v>1039</v>
      </c>
      <c r="F18" s="20">
        <v>9398</v>
      </c>
      <c r="G18" s="20">
        <v>5007</v>
      </c>
      <c r="I18" s="19"/>
    </row>
    <row r="19" spans="1:9" s="24" customFormat="1" ht="14.25" customHeight="1" x14ac:dyDescent="0.2">
      <c r="A19" s="9" t="s">
        <v>1745</v>
      </c>
      <c r="B19" s="20">
        <v>22215</v>
      </c>
      <c r="C19" s="20">
        <v>3326</v>
      </c>
      <c r="D19" s="20">
        <v>3111</v>
      </c>
      <c r="E19" s="20">
        <v>1072</v>
      </c>
      <c r="F19" s="20">
        <v>9572</v>
      </c>
      <c r="G19" s="20">
        <v>5134</v>
      </c>
      <c r="I19" s="19"/>
    </row>
    <row r="20" spans="1:9" s="24" customFormat="1" ht="14.25" customHeight="1" x14ac:dyDescent="0.2">
      <c r="A20" s="9" t="s">
        <v>1855</v>
      </c>
      <c r="B20" s="20">
        <v>22808</v>
      </c>
      <c r="C20" s="20">
        <v>3513</v>
      </c>
      <c r="D20" s="20">
        <v>3118</v>
      </c>
      <c r="E20" s="20">
        <v>1115</v>
      </c>
      <c r="F20" s="20">
        <v>9853</v>
      </c>
      <c r="G20" s="20">
        <v>5209</v>
      </c>
      <c r="I20" s="19"/>
    </row>
    <row r="21" spans="1:9" s="24" customFormat="1" ht="14.25" customHeight="1" x14ac:dyDescent="0.2">
      <c r="A21" s="9" t="s">
        <v>2523</v>
      </c>
      <c r="B21" s="20">
        <v>23887</v>
      </c>
      <c r="C21" s="20">
        <v>3766</v>
      </c>
      <c r="D21" s="20">
        <v>3294</v>
      </c>
      <c r="E21" s="20">
        <v>1083</v>
      </c>
      <c r="F21" s="20">
        <v>10278</v>
      </c>
      <c r="G21" s="20">
        <v>5466</v>
      </c>
      <c r="I21" s="19"/>
    </row>
    <row r="22" spans="1:9" s="24" customFormat="1" ht="14.25" customHeight="1" x14ac:dyDescent="0.2">
      <c r="A22" s="9" t="s">
        <v>2524</v>
      </c>
      <c r="B22" s="20">
        <v>23392</v>
      </c>
      <c r="C22" s="20">
        <v>3786</v>
      </c>
      <c r="D22" s="20">
        <v>3974</v>
      </c>
      <c r="E22" s="20">
        <v>937</v>
      </c>
      <c r="F22" s="20">
        <v>9338</v>
      </c>
      <c r="G22" s="20">
        <v>5357</v>
      </c>
      <c r="I22" s="19"/>
    </row>
    <row r="23" spans="1:9" s="24" customFormat="1" ht="14.25" customHeight="1" x14ac:dyDescent="0.2">
      <c r="A23" s="9" t="s">
        <v>2525</v>
      </c>
      <c r="B23" s="20">
        <v>24046</v>
      </c>
      <c r="C23" s="20">
        <v>4076</v>
      </c>
      <c r="D23" s="20">
        <v>3856</v>
      </c>
      <c r="E23" s="20">
        <v>865</v>
      </c>
      <c r="F23" s="20">
        <v>9500</v>
      </c>
      <c r="G23" s="20">
        <v>5749</v>
      </c>
      <c r="I23" s="19"/>
    </row>
    <row r="24" spans="1:9" s="24" customFormat="1" ht="14.25" customHeight="1" x14ac:dyDescent="0.2">
      <c r="A24" s="9" t="s">
        <v>2526</v>
      </c>
      <c r="B24" s="20">
        <v>25332</v>
      </c>
      <c r="C24" s="20">
        <v>4203</v>
      </c>
      <c r="D24" s="20">
        <v>4523</v>
      </c>
      <c r="E24" s="20">
        <v>924</v>
      </c>
      <c r="F24" s="20">
        <v>9777</v>
      </c>
      <c r="G24" s="20">
        <v>5905</v>
      </c>
      <c r="I24" s="19"/>
    </row>
    <row r="25" spans="1:9" s="24" customFormat="1" ht="14.25" customHeight="1" x14ac:dyDescent="0.2">
      <c r="A25" s="9" t="s">
        <v>2527</v>
      </c>
      <c r="B25" s="20">
        <v>26246</v>
      </c>
      <c r="C25" s="20">
        <v>4329</v>
      </c>
      <c r="D25" s="20">
        <v>4745</v>
      </c>
      <c r="E25" s="20">
        <v>997</v>
      </c>
      <c r="F25" s="20">
        <v>9944</v>
      </c>
      <c r="G25" s="20">
        <v>6231</v>
      </c>
      <c r="I25" s="19"/>
    </row>
    <row r="26" spans="1:9" s="24" customFormat="1" ht="14.25" customHeight="1" x14ac:dyDescent="0.2">
      <c r="A26" s="9" t="s">
        <v>2528</v>
      </c>
      <c r="B26" s="20">
        <v>27083</v>
      </c>
      <c r="C26" s="20">
        <v>4435</v>
      </c>
      <c r="D26" s="20">
        <v>4848</v>
      </c>
      <c r="E26" s="20">
        <v>1053</v>
      </c>
      <c r="F26" s="20">
        <v>10311</v>
      </c>
      <c r="G26" s="20">
        <v>6436</v>
      </c>
      <c r="I26" s="19"/>
    </row>
    <row r="27" spans="1:9" s="24" customFormat="1" ht="14.25" customHeight="1" x14ac:dyDescent="0.2">
      <c r="A27" s="9"/>
      <c r="B27" s="107"/>
      <c r="C27" s="107"/>
      <c r="D27" s="107"/>
      <c r="E27" s="107"/>
      <c r="F27" s="107"/>
      <c r="G27" s="107"/>
    </row>
    <row r="28" spans="1:9" s="24" customFormat="1" ht="14.25" x14ac:dyDescent="0.2">
      <c r="B28" s="20"/>
      <c r="C28" s="20"/>
      <c r="D28" s="19"/>
      <c r="E28" s="19"/>
      <c r="F28" s="20"/>
      <c r="G28" s="20"/>
    </row>
    <row r="29" spans="1:9" ht="18" x14ac:dyDescent="0.25">
      <c r="A29" s="837" t="s">
        <v>1210</v>
      </c>
      <c r="B29" s="837"/>
      <c r="C29" s="837"/>
      <c r="D29" s="837"/>
      <c r="E29" s="837"/>
      <c r="F29" s="837"/>
      <c r="G29" s="837"/>
    </row>
    <row r="30" spans="1:9" ht="18" x14ac:dyDescent="0.25">
      <c r="A30" s="837" t="s">
        <v>1373</v>
      </c>
      <c r="B30" s="837"/>
      <c r="C30" s="837"/>
      <c r="D30" s="837"/>
      <c r="E30" s="837"/>
      <c r="F30" s="837"/>
      <c r="G30" s="837"/>
    </row>
    <row r="31" spans="1:9" ht="18" x14ac:dyDescent="0.25">
      <c r="A31" s="837" t="s">
        <v>2651</v>
      </c>
      <c r="B31" s="837"/>
      <c r="C31" s="837"/>
      <c r="D31" s="837"/>
      <c r="E31" s="837"/>
      <c r="F31" s="837"/>
      <c r="G31" s="837"/>
    </row>
    <row r="34" spans="1:7" ht="15.75" x14ac:dyDescent="0.25">
      <c r="A34" s="10"/>
      <c r="B34" s="15" t="s">
        <v>1371</v>
      </c>
      <c r="C34" s="848" t="s">
        <v>1210</v>
      </c>
      <c r="D34" s="848"/>
      <c r="E34" s="848"/>
      <c r="F34" s="15" t="s">
        <v>932</v>
      </c>
      <c r="G34" s="26"/>
    </row>
    <row r="35" spans="1:7" ht="15.75" customHeight="1" x14ac:dyDescent="0.25">
      <c r="A35" s="15" t="s">
        <v>537</v>
      </c>
      <c r="B35" s="15" t="s">
        <v>1372</v>
      </c>
      <c r="C35" s="15" t="s">
        <v>492</v>
      </c>
      <c r="D35" s="15" t="s">
        <v>839</v>
      </c>
      <c r="E35" s="15" t="s">
        <v>2099</v>
      </c>
      <c r="F35" s="15" t="s">
        <v>840</v>
      </c>
      <c r="G35" s="15" t="s">
        <v>340</v>
      </c>
    </row>
    <row r="36" spans="1:7" ht="4.5" customHeight="1" thickBot="1" x14ac:dyDescent="0.25">
      <c r="A36" s="16"/>
      <c r="B36" s="22"/>
      <c r="C36" s="22"/>
      <c r="D36" s="22"/>
      <c r="E36" s="22"/>
      <c r="F36" s="74"/>
      <c r="G36" s="22"/>
    </row>
    <row r="37" spans="1:7" ht="4.5" customHeight="1" x14ac:dyDescent="0.2"/>
    <row r="38" spans="1:7" ht="14.25" x14ac:dyDescent="0.2">
      <c r="A38" s="9" t="s">
        <v>2531</v>
      </c>
      <c r="B38" s="413">
        <v>1010.67</v>
      </c>
      <c r="C38" s="413">
        <v>1161.56</v>
      </c>
      <c r="D38" s="413">
        <v>879.72</v>
      </c>
      <c r="E38" s="413" t="s">
        <v>1070</v>
      </c>
      <c r="F38" s="413">
        <v>733.83</v>
      </c>
      <c r="G38" s="413">
        <v>810.55</v>
      </c>
    </row>
    <row r="39" spans="1:7" ht="14.25" x14ac:dyDescent="0.2">
      <c r="A39" s="9" t="s">
        <v>2532</v>
      </c>
      <c r="B39" s="413">
        <v>1009.27</v>
      </c>
      <c r="C39" s="413">
        <v>1195.98</v>
      </c>
      <c r="D39" s="413">
        <v>911.1</v>
      </c>
      <c r="E39" s="413" t="s">
        <v>1070</v>
      </c>
      <c r="F39" s="413">
        <v>740.38</v>
      </c>
      <c r="G39" s="413">
        <v>820.4</v>
      </c>
    </row>
    <row r="40" spans="1:7" ht="14.25" x14ac:dyDescent="0.2">
      <c r="A40" s="9" t="s">
        <v>2533</v>
      </c>
      <c r="B40" s="413">
        <v>1025.78</v>
      </c>
      <c r="C40" s="413">
        <v>1211.29</v>
      </c>
      <c r="D40" s="413">
        <v>930.98</v>
      </c>
      <c r="E40" s="413" t="s">
        <v>1070</v>
      </c>
      <c r="F40" s="413">
        <v>798.01</v>
      </c>
      <c r="G40" s="413">
        <v>818.71</v>
      </c>
    </row>
    <row r="41" spans="1:7" ht="14.25" x14ac:dyDescent="0.2">
      <c r="A41" s="9" t="s">
        <v>2534</v>
      </c>
      <c r="B41" s="413">
        <v>1065.01</v>
      </c>
      <c r="C41" s="413">
        <v>1255.55</v>
      </c>
      <c r="D41" s="413">
        <v>966.16</v>
      </c>
      <c r="E41" s="413" t="s">
        <v>1070</v>
      </c>
      <c r="F41" s="413">
        <v>780.76</v>
      </c>
      <c r="G41" s="413">
        <v>868.94</v>
      </c>
    </row>
    <row r="42" spans="1:7" ht="14.25" x14ac:dyDescent="0.2">
      <c r="A42" s="9" t="s">
        <v>2535</v>
      </c>
      <c r="B42" s="413">
        <v>1078.18</v>
      </c>
      <c r="C42" s="413">
        <v>1294.1300000000001</v>
      </c>
      <c r="D42" s="413">
        <v>968.83</v>
      </c>
      <c r="E42" s="413" t="s">
        <v>1070</v>
      </c>
      <c r="F42" s="413">
        <v>806.94</v>
      </c>
      <c r="G42" s="413">
        <v>917.56</v>
      </c>
    </row>
    <row r="43" spans="1:7" ht="14.25" x14ac:dyDescent="0.2">
      <c r="A43" s="9" t="s">
        <v>1552</v>
      </c>
      <c r="B43" s="413">
        <v>1112.21</v>
      </c>
      <c r="C43" s="413">
        <v>1323.91</v>
      </c>
      <c r="D43" s="413">
        <v>1007.56</v>
      </c>
      <c r="E43" s="413">
        <v>809.32</v>
      </c>
      <c r="F43" s="413">
        <v>817.86</v>
      </c>
      <c r="G43" s="413">
        <v>961.33</v>
      </c>
    </row>
    <row r="44" spans="1:7" ht="14.25" x14ac:dyDescent="0.2">
      <c r="A44" s="9" t="s">
        <v>1623</v>
      </c>
      <c r="B44" s="413">
        <v>1130.75</v>
      </c>
      <c r="C44" s="413">
        <v>1317.79</v>
      </c>
      <c r="D44" s="413">
        <v>1070.8499999999999</v>
      </c>
      <c r="E44" s="413">
        <v>738.28</v>
      </c>
      <c r="F44" s="413">
        <v>822.55</v>
      </c>
      <c r="G44" s="413" t="s">
        <v>1070</v>
      </c>
    </row>
    <row r="45" spans="1:7" ht="14.25" customHeight="1" x14ac:dyDescent="0.2">
      <c r="A45" s="9" t="s">
        <v>1646</v>
      </c>
      <c r="B45" s="413">
        <v>1127.27</v>
      </c>
      <c r="C45" s="413">
        <v>1320.82</v>
      </c>
      <c r="D45" s="413">
        <v>1082.17</v>
      </c>
      <c r="E45" s="413">
        <v>704.03</v>
      </c>
      <c r="F45" s="413">
        <v>826.26</v>
      </c>
      <c r="G45" s="413">
        <v>1027.22</v>
      </c>
    </row>
    <row r="46" spans="1:7" ht="14.25" customHeight="1" x14ac:dyDescent="0.2">
      <c r="A46" s="9" t="s">
        <v>1745</v>
      </c>
      <c r="B46" s="413">
        <v>1151.9100000000001</v>
      </c>
      <c r="C46" s="413">
        <v>1355.64</v>
      </c>
      <c r="D46" s="413">
        <v>1115.19</v>
      </c>
      <c r="E46" s="413">
        <v>679.32</v>
      </c>
      <c r="F46" s="413">
        <v>870.79</v>
      </c>
      <c r="G46" s="413">
        <v>1055.95</v>
      </c>
    </row>
    <row r="47" spans="1:7" ht="14.25" customHeight="1" x14ac:dyDescent="0.2">
      <c r="A47" s="9" t="s">
        <v>1855</v>
      </c>
      <c r="B47" s="413">
        <v>1174.55</v>
      </c>
      <c r="C47" s="413">
        <v>1392.98</v>
      </c>
      <c r="D47" s="413">
        <v>1129.1300000000001</v>
      </c>
      <c r="E47" s="413" t="s">
        <v>1070</v>
      </c>
      <c r="F47" s="413">
        <v>883.91</v>
      </c>
      <c r="G47" s="413">
        <v>1047.43</v>
      </c>
    </row>
    <row r="48" spans="1:7" ht="14.25" customHeight="1" x14ac:dyDescent="0.2">
      <c r="A48" s="9" t="s">
        <v>2523</v>
      </c>
      <c r="B48" s="413">
        <v>1191.8900000000001</v>
      </c>
      <c r="C48" s="413">
        <v>1402.8</v>
      </c>
      <c r="D48" s="413">
        <v>1130.44</v>
      </c>
      <c r="E48" s="413" t="s">
        <v>1070</v>
      </c>
      <c r="F48" s="413">
        <v>904.12</v>
      </c>
      <c r="G48" s="413" t="s">
        <v>1070</v>
      </c>
    </row>
    <row r="49" spans="1:7" ht="14.25" customHeight="1" x14ac:dyDescent="0.2">
      <c r="A49" s="9" t="s">
        <v>2524</v>
      </c>
      <c r="B49" s="413">
        <v>1240.07</v>
      </c>
      <c r="C49" s="413">
        <v>1433.11</v>
      </c>
      <c r="D49" s="413">
        <v>1164.4100000000001</v>
      </c>
      <c r="E49" s="413" t="s">
        <v>1070</v>
      </c>
      <c r="F49" s="413">
        <v>932.12</v>
      </c>
      <c r="G49" s="413">
        <v>1115.9000000000001</v>
      </c>
    </row>
    <row r="50" spans="1:7" ht="14.25" customHeight="1" x14ac:dyDescent="0.2">
      <c r="A50" s="9" t="s">
        <v>2525</v>
      </c>
      <c r="B50" s="413">
        <v>1244.23</v>
      </c>
      <c r="C50" s="413">
        <v>1490.51</v>
      </c>
      <c r="D50" s="413">
        <v>1055.27</v>
      </c>
      <c r="E50" s="413">
        <v>1003.85</v>
      </c>
      <c r="F50" s="413">
        <v>925.94</v>
      </c>
      <c r="G50" s="413">
        <v>1159.1199999999999</v>
      </c>
    </row>
    <row r="51" spans="1:7" ht="14.25" customHeight="1" x14ac:dyDescent="0.2">
      <c r="A51" s="9" t="s">
        <v>2526</v>
      </c>
      <c r="B51" s="413">
        <v>1305.9100000000001</v>
      </c>
      <c r="C51" s="413">
        <v>1529.04</v>
      </c>
      <c r="D51" s="413">
        <v>1155.07</v>
      </c>
      <c r="E51" s="413">
        <v>1102.3800000000001</v>
      </c>
      <c r="F51" s="413">
        <v>972.42</v>
      </c>
      <c r="G51" s="413">
        <v>1140.5</v>
      </c>
    </row>
    <row r="52" spans="1:7" ht="14.25" customHeight="1" x14ac:dyDescent="0.2">
      <c r="A52" s="9" t="s">
        <v>2527</v>
      </c>
      <c r="B52" s="413">
        <v>1335.48</v>
      </c>
      <c r="C52" s="413">
        <v>1597.66</v>
      </c>
      <c r="D52" s="413">
        <v>1146.72</v>
      </c>
      <c r="E52" s="413">
        <v>1163.02</v>
      </c>
      <c r="F52" s="413">
        <v>1032.44</v>
      </c>
      <c r="G52" s="413">
        <v>1207.8900000000001</v>
      </c>
    </row>
    <row r="53" spans="1:7" ht="14.25" x14ac:dyDescent="0.2">
      <c r="A53" s="9" t="s">
        <v>2528</v>
      </c>
      <c r="B53" s="413">
        <v>1416.61</v>
      </c>
      <c r="C53" s="413">
        <v>1692.78</v>
      </c>
      <c r="D53" s="413">
        <v>1192</v>
      </c>
      <c r="E53" s="413">
        <v>1355.26</v>
      </c>
      <c r="F53" s="413">
        <v>1043.7</v>
      </c>
      <c r="G53" s="413">
        <v>1268.19</v>
      </c>
    </row>
    <row r="54" spans="1:7" ht="14.25" x14ac:dyDescent="0.2">
      <c r="A54" s="9"/>
      <c r="B54" s="107"/>
      <c r="C54" s="107"/>
      <c r="D54" s="107"/>
      <c r="E54" s="107"/>
      <c r="F54" s="107"/>
      <c r="G54" s="107"/>
    </row>
    <row r="55" spans="1:7" ht="14.25" x14ac:dyDescent="0.2">
      <c r="A55" s="9" t="s">
        <v>1622</v>
      </c>
      <c r="B55" s="192"/>
      <c r="C55" s="101" t="s">
        <v>1948</v>
      </c>
      <c r="D55" s="106"/>
      <c r="E55" s="106"/>
      <c r="F55" s="192"/>
      <c r="G55" s="193"/>
    </row>
    <row r="56" spans="1:7" ht="14.25" x14ac:dyDescent="0.2">
      <c r="A56" s="9"/>
      <c r="B56" s="192"/>
      <c r="C56" s="193"/>
      <c r="D56" s="106"/>
      <c r="E56" s="106"/>
      <c r="F56" s="192"/>
      <c r="G56" s="193"/>
    </row>
    <row r="57" spans="1:7" ht="14.25" x14ac:dyDescent="0.2">
      <c r="A57" s="24" t="s">
        <v>838</v>
      </c>
    </row>
    <row r="58" spans="1:7" ht="14.25" x14ac:dyDescent="0.2">
      <c r="A58" s="24"/>
    </row>
    <row r="59" spans="1:7" ht="12.75" customHeight="1" x14ac:dyDescent="0.2">
      <c r="A59" s="880" t="s">
        <v>1441</v>
      </c>
      <c r="B59" s="880"/>
      <c r="C59" s="880"/>
      <c r="D59" s="880"/>
      <c r="E59" s="880"/>
      <c r="F59" s="880"/>
      <c r="G59" s="880"/>
    </row>
    <row r="60" spans="1:7" ht="15.75" customHeight="1" x14ac:dyDescent="0.2">
      <c r="A60" s="913" t="s">
        <v>1842</v>
      </c>
      <c r="B60" s="913"/>
      <c r="C60" s="913"/>
      <c r="D60" s="913"/>
      <c r="E60" s="913"/>
      <c r="F60" s="913"/>
      <c r="G60" s="913"/>
    </row>
    <row r="61" spans="1:7" ht="15.75" customHeight="1" x14ac:dyDescent="0.2">
      <c r="A61" s="892" t="s">
        <v>1843</v>
      </c>
      <c r="B61" s="892"/>
      <c r="C61" s="892"/>
      <c r="D61" s="892"/>
      <c r="E61" s="892"/>
      <c r="F61" s="892"/>
      <c r="G61" s="892"/>
    </row>
  </sheetData>
  <customSheetViews>
    <customSheetView guid="{F67F5823-51D5-4D47-B100-5B47C1E6BCB9}" showPageBreaks="1" fitToPage="1" printArea="1" topLeftCell="A7">
      <selection activeCell="A33" sqref="A33"/>
      <pageMargins left="0.75" right="0.75" top="1" bottom="1" header="0.5" footer="0.5"/>
      <printOptions horizontalCentered="1"/>
      <pageSetup scale="68" firstPageNumber="33" orientation="portrait" verticalDpi="300" r:id="rId1"/>
      <headerFooter alignWithMargins="0">
        <oddFooter>&amp;C&amp;P</oddFooter>
      </headerFooter>
    </customSheetView>
    <customSheetView guid="{9014CDA8-C3FC-41E6-A045-DAEFC55B82B1}" showPageBreaks="1" fitToPage="1" printArea="1" topLeftCell="A7">
      <selection activeCell="A33" sqref="A33"/>
      <pageMargins left="0.75" right="0.75" top="1" bottom="1" header="0.5" footer="0.5"/>
      <printOptions horizontalCentered="1"/>
      <pageSetup scale="69" firstPageNumber="33" orientation="portrait" verticalDpi="300" r:id="rId2"/>
      <headerFooter alignWithMargins="0">
        <oddFooter>&amp;C&amp;P</oddFooter>
      </headerFooter>
    </customSheetView>
  </customSheetViews>
  <mergeCells count="11">
    <mergeCell ref="A61:G61"/>
    <mergeCell ref="A60:G60"/>
    <mergeCell ref="A59:G59"/>
    <mergeCell ref="A30:G30"/>
    <mergeCell ref="A29:G29"/>
    <mergeCell ref="A31:G31"/>
    <mergeCell ref="A1:G1"/>
    <mergeCell ref="A3:G3"/>
    <mergeCell ref="A4:G4"/>
    <mergeCell ref="C7:E7"/>
    <mergeCell ref="C34:E34"/>
  </mergeCells>
  <phoneticPr fontId="0" type="noConversion"/>
  <hyperlinks>
    <hyperlink ref="A61:G61" r:id="rId3" display="Table 14-10-0204-01 Average weekly earnings by industry, annual" xr:uid="{00000000-0004-0000-5700-000000000000}"/>
    <hyperlink ref="A60:G60" r:id="rId4" display="Statistics Canada. Table 14-10-0202-01 Employment by industry, annual" xr:uid="{00000000-0004-0000-5700-000001000000}"/>
  </hyperlinks>
  <printOptions horizontalCentered="1"/>
  <pageMargins left="0.74803149606299202" right="0.74803149606299202" top="0.98425196850393704" bottom="0.98425196850393704" header="0.511811023622047" footer="0.511811023622047"/>
  <pageSetup scale="74" firstPageNumber="29" orientation="portrait" useFirstPageNumber="1" r:id="rId5"/>
  <headerFooter differentFirst="1" alignWithMargins="0"/>
  <legacyDrawingHF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0">
    <tabColor indexed="45"/>
    <pageSetUpPr fitToPage="1"/>
  </sheetPr>
  <dimension ref="A1:M61"/>
  <sheetViews>
    <sheetView zoomScaleNormal="100" workbookViewId="0">
      <selection sqref="A1:G1"/>
    </sheetView>
  </sheetViews>
  <sheetFormatPr defaultRowHeight="12.75" x14ac:dyDescent="0.2"/>
  <cols>
    <col min="1" max="1" width="11" customWidth="1"/>
    <col min="2" max="2" width="14.140625" customWidth="1"/>
    <col min="3" max="3" width="14.85546875" customWidth="1"/>
    <col min="4" max="4" width="13.140625" customWidth="1"/>
    <col min="5" max="5" width="13.7109375" bestFit="1" customWidth="1"/>
    <col min="6" max="6" width="13.7109375" customWidth="1"/>
    <col min="7" max="7" width="14.28515625" customWidth="1"/>
  </cols>
  <sheetData>
    <row r="1" spans="1:13" ht="18" x14ac:dyDescent="0.25">
      <c r="A1" s="837" t="s">
        <v>244</v>
      </c>
      <c r="B1" s="837"/>
      <c r="C1" s="837"/>
      <c r="D1" s="837"/>
      <c r="E1" s="837"/>
      <c r="F1" s="837"/>
      <c r="G1" s="837"/>
    </row>
    <row r="2" spans="1:13" ht="18" x14ac:dyDescent="0.25">
      <c r="A2" s="14"/>
      <c r="B2" s="14"/>
      <c r="C2" s="14"/>
      <c r="D2" s="14"/>
      <c r="E2" s="14"/>
      <c r="F2" s="14"/>
      <c r="G2" s="14"/>
    </row>
    <row r="3" spans="1:13" ht="18" x14ac:dyDescent="0.25">
      <c r="A3" s="837" t="s">
        <v>2298</v>
      </c>
      <c r="B3" s="837"/>
      <c r="C3" s="837"/>
      <c r="D3" s="837"/>
      <c r="E3" s="837"/>
      <c r="F3" s="837"/>
      <c r="G3" s="837"/>
    </row>
    <row r="4" spans="1:13" ht="18" x14ac:dyDescent="0.25">
      <c r="A4" s="837" t="s">
        <v>381</v>
      </c>
      <c r="B4" s="837"/>
      <c r="C4" s="837"/>
      <c r="D4" s="837"/>
      <c r="E4" s="837"/>
      <c r="F4" s="837"/>
      <c r="G4" s="837"/>
    </row>
    <row r="5" spans="1:13" ht="12.75" customHeight="1" x14ac:dyDescent="0.25">
      <c r="A5" s="14"/>
      <c r="B5" s="14"/>
      <c r="C5" s="14"/>
      <c r="D5" s="14"/>
      <c r="E5" s="14"/>
      <c r="F5" s="14"/>
      <c r="G5" s="14"/>
    </row>
    <row r="6" spans="1:13" ht="12.75" customHeight="1" x14ac:dyDescent="0.25">
      <c r="A6" s="10"/>
      <c r="B6" s="15"/>
      <c r="C6" s="15"/>
      <c r="D6" s="15"/>
      <c r="E6" s="15"/>
      <c r="F6" s="15"/>
    </row>
    <row r="7" spans="1:13" s="15" customFormat="1" ht="15.75" x14ac:dyDescent="0.25">
      <c r="A7" s="15" t="s">
        <v>1079</v>
      </c>
      <c r="B7" s="848" t="s">
        <v>1160</v>
      </c>
      <c r="C7" s="848"/>
      <c r="D7" s="848" t="s">
        <v>1161</v>
      </c>
      <c r="E7" s="848"/>
      <c r="F7" s="848" t="s">
        <v>100</v>
      </c>
      <c r="G7" s="848"/>
    </row>
    <row r="8" spans="1:13" s="15" customFormat="1" ht="15.75" x14ac:dyDescent="0.25">
      <c r="A8" s="15" t="s">
        <v>537</v>
      </c>
      <c r="B8" s="15" t="s">
        <v>867</v>
      </c>
      <c r="C8" s="15" t="s">
        <v>1162</v>
      </c>
      <c r="D8" s="15" t="s">
        <v>867</v>
      </c>
      <c r="E8" s="15" t="s">
        <v>1162</v>
      </c>
      <c r="F8" s="15" t="s">
        <v>867</v>
      </c>
      <c r="G8" s="15" t="s">
        <v>1162</v>
      </c>
    </row>
    <row r="9" spans="1:13" ht="4.5" customHeight="1" thickBot="1" x14ac:dyDescent="0.25">
      <c r="A9" s="22"/>
      <c r="B9" s="17"/>
      <c r="C9" s="17"/>
      <c r="D9" s="17"/>
      <c r="E9" s="17"/>
      <c r="F9" s="17"/>
      <c r="G9" s="17"/>
    </row>
    <row r="10" spans="1:13" ht="4.5" customHeight="1" x14ac:dyDescent="0.2">
      <c r="B10" s="13"/>
      <c r="C10" s="13"/>
      <c r="D10" s="13"/>
      <c r="E10" s="13"/>
      <c r="F10" s="13"/>
      <c r="G10" s="13"/>
    </row>
    <row r="11" spans="1:13" ht="14.25" customHeight="1" x14ac:dyDescent="0.2">
      <c r="A11" s="19">
        <v>1931</v>
      </c>
      <c r="B11" s="20">
        <v>88038</v>
      </c>
      <c r="C11" s="33">
        <v>100</v>
      </c>
      <c r="D11" s="20">
        <v>55478</v>
      </c>
      <c r="E11" s="33">
        <v>63</v>
      </c>
      <c r="F11" s="20">
        <v>32560</v>
      </c>
      <c r="G11" s="33">
        <v>37</v>
      </c>
    </row>
    <row r="12" spans="1:13" ht="14.25" customHeight="1" x14ac:dyDescent="0.2">
      <c r="A12" s="19">
        <v>1941</v>
      </c>
      <c r="B12" s="20">
        <v>95047</v>
      </c>
      <c r="C12" s="33">
        <v>100</v>
      </c>
      <c r="D12" s="20">
        <v>51067</v>
      </c>
      <c r="E12" s="33">
        <v>53.728155544099231</v>
      </c>
      <c r="F12" s="20">
        <v>43980</v>
      </c>
      <c r="G12" s="33">
        <v>46.271844455900762</v>
      </c>
    </row>
    <row r="13" spans="1:13" ht="14.25" x14ac:dyDescent="0.2">
      <c r="A13" s="19">
        <v>1951</v>
      </c>
      <c r="B13" s="20">
        <v>98429</v>
      </c>
      <c r="C13" s="33">
        <v>100</v>
      </c>
      <c r="D13" s="20">
        <v>46855</v>
      </c>
      <c r="E13" s="33">
        <v>47.602840626238205</v>
      </c>
      <c r="F13" s="20">
        <v>51574</v>
      </c>
      <c r="G13" s="33">
        <v>52.397159373761795</v>
      </c>
    </row>
    <row r="14" spans="1:13" ht="14.25" x14ac:dyDescent="0.2">
      <c r="A14" s="19">
        <v>1956</v>
      </c>
      <c r="B14" s="20">
        <v>99285</v>
      </c>
      <c r="C14" s="33">
        <v>100</v>
      </c>
      <c r="D14" s="20">
        <v>43296</v>
      </c>
      <c r="E14" s="33">
        <v>43.6077957395377</v>
      </c>
      <c r="F14" s="20">
        <v>55989</v>
      </c>
      <c r="G14" s="33">
        <v>56.392204260462307</v>
      </c>
    </row>
    <row r="15" spans="1:13" ht="14.25" x14ac:dyDescent="0.2">
      <c r="A15" s="19">
        <v>1961</v>
      </c>
      <c r="B15" s="20">
        <v>104629</v>
      </c>
      <c r="C15" s="33">
        <v>100</v>
      </c>
      <c r="D15" s="20">
        <v>34753</v>
      </c>
      <c r="E15" s="33">
        <v>33.215456517791438</v>
      </c>
      <c r="F15" s="20">
        <v>69876</v>
      </c>
      <c r="G15" s="33">
        <v>66.784543482208562</v>
      </c>
    </row>
    <row r="16" spans="1:13" ht="14.25" x14ac:dyDescent="0.2">
      <c r="A16" s="19">
        <v>1966</v>
      </c>
      <c r="B16" s="20">
        <v>108535</v>
      </c>
      <c r="C16" s="33">
        <v>100</v>
      </c>
      <c r="D16" s="20">
        <v>31041</v>
      </c>
      <c r="E16" s="33">
        <v>28.599990786382275</v>
      </c>
      <c r="F16" s="20">
        <v>77494</v>
      </c>
      <c r="G16" s="33">
        <v>71.400009213617736</v>
      </c>
      <c r="L16" s="138"/>
      <c r="M16" s="138"/>
    </row>
    <row r="17" spans="1:13" ht="14.25" x14ac:dyDescent="0.2">
      <c r="A17" s="19">
        <v>1971</v>
      </c>
      <c r="B17" s="20">
        <v>111635</v>
      </c>
      <c r="C17" s="33">
        <v>100</v>
      </c>
      <c r="D17" s="20">
        <v>21040</v>
      </c>
      <c r="E17" s="33">
        <v>18.847135754915573</v>
      </c>
      <c r="F17" s="20">
        <v>90595</v>
      </c>
      <c r="G17" s="33">
        <v>81.152864245084416</v>
      </c>
      <c r="K17" s="19"/>
      <c r="L17" s="20"/>
      <c r="M17" s="20"/>
    </row>
    <row r="18" spans="1:13" ht="14.25" x14ac:dyDescent="0.2">
      <c r="A18" s="19">
        <v>1976</v>
      </c>
      <c r="B18" s="20">
        <v>118225</v>
      </c>
      <c r="C18" s="33">
        <v>100</v>
      </c>
      <c r="D18" s="20">
        <v>15790</v>
      </c>
      <c r="E18" s="33">
        <v>13.355889194332841</v>
      </c>
      <c r="F18" s="20">
        <v>102435</v>
      </c>
      <c r="G18" s="33">
        <v>86.644110805667168</v>
      </c>
      <c r="K18" s="19"/>
      <c r="L18" s="20"/>
      <c r="M18" s="20"/>
    </row>
    <row r="19" spans="1:13" ht="14.25" x14ac:dyDescent="0.2">
      <c r="A19" s="19">
        <v>1981</v>
      </c>
      <c r="B19" s="20">
        <v>122506</v>
      </c>
      <c r="C19" s="33">
        <v>100</v>
      </c>
      <c r="D19" s="20">
        <v>12515</v>
      </c>
      <c r="E19" s="33">
        <v>10.215826163616477</v>
      </c>
      <c r="F19" s="20">
        <v>109991</v>
      </c>
      <c r="G19" s="33">
        <v>89.78417383638353</v>
      </c>
      <c r="K19" s="19"/>
      <c r="L19" s="20"/>
      <c r="M19" s="20"/>
    </row>
    <row r="20" spans="1:13" ht="14.25" x14ac:dyDescent="0.2">
      <c r="A20" s="19">
        <v>1986</v>
      </c>
      <c r="B20" s="20">
        <v>126640</v>
      </c>
      <c r="C20" s="33">
        <v>100</v>
      </c>
      <c r="D20" s="20">
        <v>10770</v>
      </c>
      <c r="E20" s="33">
        <v>8.5044219835754902</v>
      </c>
      <c r="F20" s="20">
        <v>115870</v>
      </c>
      <c r="G20" s="33">
        <v>91.495578016424503</v>
      </c>
      <c r="K20" s="19"/>
      <c r="L20" s="20"/>
      <c r="M20" s="20"/>
    </row>
    <row r="21" spans="1:13" ht="14.25" x14ac:dyDescent="0.2">
      <c r="A21" s="19">
        <v>1991</v>
      </c>
      <c r="B21" s="20">
        <v>129765</v>
      </c>
      <c r="C21" s="33">
        <v>100</v>
      </c>
      <c r="D21" s="20">
        <v>8675</v>
      </c>
      <c r="E21" s="33">
        <v>6.6851616383462416</v>
      </c>
      <c r="F21" s="20">
        <v>121090</v>
      </c>
      <c r="G21" s="33">
        <v>93.314838361653756</v>
      </c>
      <c r="K21" s="19"/>
      <c r="L21" s="20"/>
      <c r="M21" s="20"/>
    </row>
    <row r="22" spans="1:13" ht="14.25" x14ac:dyDescent="0.2">
      <c r="A22" s="19">
        <v>1996</v>
      </c>
      <c r="B22" s="20">
        <v>134557</v>
      </c>
      <c r="C22" s="33">
        <v>100</v>
      </c>
      <c r="D22" s="20">
        <v>7825</v>
      </c>
      <c r="E22" s="33">
        <v>5.8153793559606708</v>
      </c>
      <c r="F22" s="20">
        <v>126732</v>
      </c>
      <c r="G22" s="33">
        <v>94.184620644039327</v>
      </c>
      <c r="K22" s="19"/>
      <c r="L22" s="20"/>
      <c r="M22" s="20"/>
    </row>
    <row r="23" spans="1:13" ht="14.25" x14ac:dyDescent="0.2">
      <c r="A23" s="19">
        <v>2001</v>
      </c>
      <c r="B23" s="20">
        <v>135294</v>
      </c>
      <c r="C23" s="33">
        <v>100</v>
      </c>
      <c r="D23" s="20">
        <v>6070</v>
      </c>
      <c r="E23" s="33">
        <v>4.4865256404570788</v>
      </c>
      <c r="F23" s="20">
        <v>129224</v>
      </c>
      <c r="G23" s="33">
        <v>95.513474359542911</v>
      </c>
      <c r="K23" s="19"/>
      <c r="L23" s="20"/>
      <c r="M23" s="20"/>
    </row>
    <row r="24" spans="1:13" ht="14.25" x14ac:dyDescent="0.2">
      <c r="A24" s="19">
        <v>2006</v>
      </c>
      <c r="B24" s="20">
        <v>135851</v>
      </c>
      <c r="C24" s="33">
        <v>100</v>
      </c>
      <c r="D24" s="20">
        <v>5295</v>
      </c>
      <c r="E24" s="33">
        <v>3.8976525752478821</v>
      </c>
      <c r="F24" s="20">
        <v>130556</v>
      </c>
      <c r="G24" s="33">
        <v>96.102347424752125</v>
      </c>
      <c r="K24" s="19"/>
      <c r="L24" s="20"/>
      <c r="M24" s="20"/>
    </row>
    <row r="25" spans="1:13" ht="15" customHeight="1" x14ac:dyDescent="0.2">
      <c r="A25" s="19" t="s">
        <v>1856</v>
      </c>
      <c r="B25" s="20">
        <v>137375</v>
      </c>
      <c r="C25" s="33">
        <v>100</v>
      </c>
      <c r="D25" s="20">
        <v>5150</v>
      </c>
      <c r="E25" s="33">
        <v>3.7488626023657869</v>
      </c>
      <c r="F25" s="20">
        <v>132225</v>
      </c>
      <c r="G25" s="33">
        <v>96.25113739763421</v>
      </c>
      <c r="K25" s="19"/>
      <c r="L25" s="20"/>
      <c r="M25" s="20"/>
    </row>
    <row r="26" spans="1:13" ht="14.25" x14ac:dyDescent="0.2">
      <c r="A26" s="19" t="s">
        <v>1857</v>
      </c>
      <c r="B26" s="20">
        <v>139685</v>
      </c>
      <c r="C26" s="33">
        <v>100</v>
      </c>
      <c r="D26" s="20">
        <v>4390</v>
      </c>
      <c r="E26" s="33">
        <v>3.1427855532090057</v>
      </c>
      <c r="F26" s="20">
        <v>135295</v>
      </c>
      <c r="G26" s="33">
        <v>96.857214446790991</v>
      </c>
      <c r="I26" s="123"/>
      <c r="J26" s="42"/>
      <c r="K26" s="19"/>
    </row>
    <row r="27" spans="1:13" ht="14.25" x14ac:dyDescent="0.2">
      <c r="A27" s="19" t="s">
        <v>2296</v>
      </c>
      <c r="B27" s="20">
        <v>150480</v>
      </c>
      <c r="C27" s="33">
        <v>100</v>
      </c>
      <c r="D27" s="20">
        <v>3955</v>
      </c>
      <c r="E27" s="33">
        <v>2.6282562466772994</v>
      </c>
      <c r="F27" s="20">
        <v>146525</v>
      </c>
      <c r="G27" s="33">
        <v>97.371743753322704</v>
      </c>
    </row>
    <row r="54" spans="1:7" ht="41.25" customHeight="1" x14ac:dyDescent="0.2">
      <c r="A54" s="880" t="s">
        <v>2295</v>
      </c>
      <c r="B54" s="880"/>
      <c r="C54" s="880"/>
      <c r="D54" s="880"/>
      <c r="E54" s="880"/>
      <c r="F54" s="880"/>
      <c r="G54" s="880"/>
    </row>
    <row r="56" spans="1:7" ht="14.25" x14ac:dyDescent="0.2">
      <c r="A56" s="24" t="s">
        <v>1338</v>
      </c>
    </row>
    <row r="57" spans="1:7" ht="16.5" customHeight="1" x14ac:dyDescent="0.2">
      <c r="A57" s="868" t="s">
        <v>1582</v>
      </c>
      <c r="B57" s="868"/>
      <c r="C57" s="868"/>
      <c r="D57" s="868"/>
      <c r="E57" s="868"/>
      <c r="F57" s="868"/>
      <c r="G57" s="868"/>
    </row>
    <row r="58" spans="1:7" ht="30.75" customHeight="1" x14ac:dyDescent="0.2">
      <c r="A58" s="868" t="s">
        <v>1761</v>
      </c>
      <c r="B58" s="868"/>
      <c r="C58" s="868"/>
      <c r="D58" s="868"/>
      <c r="E58" s="868"/>
      <c r="F58" s="868"/>
      <c r="G58" s="868"/>
    </row>
    <row r="59" spans="1:7" ht="28.5" customHeight="1" x14ac:dyDescent="0.2">
      <c r="A59" s="868" t="s">
        <v>1762</v>
      </c>
      <c r="B59" s="868"/>
      <c r="C59" s="868"/>
      <c r="D59" s="868"/>
      <c r="E59" s="868"/>
      <c r="F59" s="868"/>
      <c r="G59" s="868"/>
    </row>
    <row r="60" spans="1:7" ht="14.25" customHeight="1" x14ac:dyDescent="0.2">
      <c r="A60" s="868" t="s">
        <v>2297</v>
      </c>
      <c r="B60" s="868"/>
      <c r="C60" s="868"/>
      <c r="D60" s="868"/>
      <c r="E60" s="868"/>
      <c r="F60" s="868"/>
      <c r="G60" s="868"/>
    </row>
    <row r="61" spans="1:7" ht="14.25" customHeight="1" x14ac:dyDescent="0.2">
      <c r="A61" s="868"/>
      <c r="B61" s="868"/>
      <c r="C61" s="868"/>
      <c r="D61" s="868"/>
      <c r="E61" s="868"/>
      <c r="F61" s="868"/>
      <c r="G61" s="868"/>
    </row>
  </sheetData>
  <customSheetViews>
    <customSheetView guid="{F67F5823-51D5-4D47-B100-5B47C1E6BCB9}" showPageBreaks="1" fitToPage="1" printArea="1">
      <selection sqref="A1:G1"/>
      <pageMargins left="0.75" right="0.75" top="1" bottom="1" header="0.5" footer="0.5"/>
      <printOptions horizontalCentered="1"/>
      <pageSetup scale="89" firstPageNumber="33" orientation="portrait" horizontalDpi="4294967293" verticalDpi="300" r:id="rId1"/>
      <headerFooter alignWithMargins="0">
        <oddFooter>&amp;C&amp;P</oddFooter>
      </headerFooter>
    </customSheetView>
    <customSheetView guid="{9014CDA8-C3FC-41E6-A045-DAEFC55B82B1}" showPageBreaks="1" fitToPage="1" printArea="1" topLeftCell="A31">
      <selection activeCell="F14" sqref="F14"/>
      <pageMargins left="0.75" right="0.75" top="1" bottom="1" header="0.5" footer="0.5"/>
      <printOptions horizontalCentered="1"/>
      <pageSetup scale="89" firstPageNumber="33" orientation="portrait" horizontalDpi="4294967293" verticalDpi="300" r:id="rId2"/>
      <headerFooter alignWithMargins="0">
        <oddFooter>&amp;C&amp;P</oddFooter>
      </headerFooter>
    </customSheetView>
  </customSheetViews>
  <mergeCells count="11">
    <mergeCell ref="A60:G61"/>
    <mergeCell ref="A59:G59"/>
    <mergeCell ref="A58:G58"/>
    <mergeCell ref="A1:G1"/>
    <mergeCell ref="A3:G3"/>
    <mergeCell ref="A4:G4"/>
    <mergeCell ref="B7:C7"/>
    <mergeCell ref="D7:E7"/>
    <mergeCell ref="F7:G7"/>
    <mergeCell ref="A57:G57"/>
    <mergeCell ref="A54:G54"/>
  </mergeCells>
  <phoneticPr fontId="0" type="noConversion"/>
  <hyperlinks>
    <hyperlink ref="A57:G57" r:id="rId3" display="1931 - 2006, Census of Population and Census Agriculture,  Agriculture-Population Linkage Data" xr:uid="{00000000-0004-0000-0900-000000000000}"/>
    <hyperlink ref="A58:G58" r:id="rId4" display="2011 - Table 32-10-0197-01 Number of persons in the total population and the farm population, for rural areas and population centres, classified by sex and age" xr:uid="{00000000-0004-0000-0900-000001000000}"/>
    <hyperlink ref="A59:G59" r:id="rId5" display="2016 - Table 32-10-0012-01 Number of persons in the total population and the farm population, for rural areas and population centres classified by sex and age" xr:uid="{00000000-0004-0000-0900-000002000000}"/>
    <hyperlink ref="A60:G61" r:id="rId6" display="2021 - Table 32-10-0396-01 Farm population and total population for rural areas and population centres classified by gender and age" xr:uid="{96EA9B1F-91FD-4F9A-9A09-9A04970CC153}"/>
  </hyperlinks>
  <printOptions horizontalCentered="1"/>
  <pageMargins left="0.74803149606299202" right="0.74803149606299202" top="0.98425196850393704" bottom="0.98425196850393704" header="0.511811023622047" footer="0.511811023622047"/>
  <pageSetup scale="77" firstPageNumber="29" orientation="portrait" useFirstPageNumber="1" r:id="rId7"/>
  <headerFooter differentFirst="1" alignWithMargins="0"/>
  <drawing r:id="rId8"/>
  <legacyDrawingHF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87</vt:i4>
      </vt:variant>
      <vt:variant>
        <vt:lpstr>Named Ranges</vt:lpstr>
      </vt:variant>
      <vt:variant>
        <vt:i4>86</vt:i4>
      </vt:variant>
    </vt:vector>
  </HeadingPairs>
  <TitlesOfParts>
    <vt:vector size="173" baseType="lpstr">
      <vt:lpstr>1</vt:lpstr>
      <vt:lpstr>2</vt:lpstr>
      <vt:lpstr>3</vt:lpstr>
      <vt:lpstr>4,5</vt:lpstr>
      <vt:lpstr>6</vt:lpstr>
      <vt:lpstr>7</vt:lpstr>
      <vt:lpstr>8</vt:lpstr>
      <vt:lpstr>9</vt:lpstr>
      <vt:lpstr>10</vt:lpstr>
      <vt:lpstr>11a</vt:lpstr>
      <vt:lpstr>11b</vt:lpstr>
      <vt:lpstr>12</vt:lpstr>
      <vt:lpstr>13</vt:lpstr>
      <vt:lpstr>14</vt:lpstr>
      <vt:lpstr>15</vt:lpstr>
      <vt:lpstr>16,17</vt:lpstr>
      <vt:lpstr>18,19</vt:lpstr>
      <vt:lpstr>20</vt:lpstr>
      <vt:lpstr>21,22</vt:lpstr>
      <vt:lpstr>23,24</vt:lpstr>
      <vt:lpstr>25</vt:lpstr>
      <vt:lpstr>26</vt:lpstr>
      <vt:lpstr>27,28,29</vt:lpstr>
      <vt:lpstr>30</vt:lpstr>
      <vt:lpstr>31,32</vt:lpstr>
      <vt:lpstr>31(old)</vt:lpstr>
      <vt:lpstr>33</vt:lpstr>
      <vt:lpstr>34</vt:lpstr>
      <vt:lpstr>35,36</vt:lpstr>
      <vt:lpstr>37</vt:lpstr>
      <vt:lpstr>38</vt:lpstr>
      <vt:lpstr>39A</vt:lpstr>
      <vt:lpstr>39B</vt:lpstr>
      <vt:lpstr>40</vt:lpstr>
      <vt:lpstr>41</vt:lpstr>
      <vt:lpstr>42,43</vt:lpstr>
      <vt:lpstr>44</vt:lpstr>
      <vt:lpstr>45</vt:lpstr>
      <vt:lpstr>46</vt:lpstr>
      <vt:lpstr>47</vt:lpstr>
      <vt:lpstr>48</vt:lpstr>
      <vt:lpstr>49</vt:lpstr>
      <vt:lpstr>50</vt:lpstr>
      <vt:lpstr>51</vt:lpstr>
      <vt:lpstr>52,53</vt:lpstr>
      <vt:lpstr>54,55</vt:lpstr>
      <vt:lpstr>56</vt:lpstr>
      <vt:lpstr>57</vt:lpstr>
      <vt:lpstr>58,59</vt:lpstr>
      <vt:lpstr>60,61</vt:lpstr>
      <vt:lpstr>62,63,64</vt:lpstr>
      <vt:lpstr>65</vt:lpstr>
      <vt:lpstr>66</vt:lpstr>
      <vt:lpstr>67,68</vt:lpstr>
      <vt:lpstr>69,70</vt:lpstr>
      <vt:lpstr>71,72</vt:lpstr>
      <vt:lpstr>73,74</vt:lpstr>
      <vt:lpstr>75,76</vt:lpstr>
      <vt:lpstr>77,78</vt:lpstr>
      <vt:lpstr>79,80</vt:lpstr>
      <vt:lpstr>81</vt:lpstr>
      <vt:lpstr>82,83,84</vt:lpstr>
      <vt:lpstr>85,86</vt:lpstr>
      <vt:lpstr>87</vt:lpstr>
      <vt:lpstr>88,89</vt:lpstr>
      <vt:lpstr>90,91,92</vt:lpstr>
      <vt:lpstr>93,94,95</vt:lpstr>
      <vt:lpstr>96</vt:lpstr>
      <vt:lpstr>97</vt:lpstr>
      <vt:lpstr>98,99</vt:lpstr>
      <vt:lpstr>100</vt:lpstr>
      <vt:lpstr>101,102</vt:lpstr>
      <vt:lpstr>103,104,105</vt:lpstr>
      <vt:lpstr>106,107</vt:lpstr>
      <vt:lpstr>108</vt:lpstr>
      <vt:lpstr>109</vt:lpstr>
      <vt:lpstr>110</vt:lpstr>
      <vt:lpstr>111</vt:lpstr>
      <vt:lpstr>112</vt:lpstr>
      <vt:lpstr>113,114</vt:lpstr>
      <vt:lpstr>115</vt:lpstr>
      <vt:lpstr>116</vt:lpstr>
      <vt:lpstr>117</vt:lpstr>
      <vt:lpstr>118A</vt:lpstr>
      <vt:lpstr>118B</vt:lpstr>
      <vt:lpstr>119</vt:lpstr>
      <vt:lpstr>120</vt:lpstr>
      <vt:lpstr>'1'!Print_Area</vt:lpstr>
      <vt:lpstr>'10'!Print_Area</vt:lpstr>
      <vt:lpstr>'100'!Print_Area</vt:lpstr>
      <vt:lpstr>'101,102'!Print_Area</vt:lpstr>
      <vt:lpstr>'103,104,105'!Print_Area</vt:lpstr>
      <vt:lpstr>'106,107'!Print_Area</vt:lpstr>
      <vt:lpstr>'108'!Print_Area</vt:lpstr>
      <vt:lpstr>'109'!Print_Area</vt:lpstr>
      <vt:lpstr>'110'!Print_Area</vt:lpstr>
      <vt:lpstr>'111'!Print_Area</vt:lpstr>
      <vt:lpstr>'112'!Print_Area</vt:lpstr>
      <vt:lpstr>'113,114'!Print_Area</vt:lpstr>
      <vt:lpstr>'115'!Print_Area</vt:lpstr>
      <vt:lpstr>'117'!Print_Area</vt:lpstr>
      <vt:lpstr>'118A'!Print_Area</vt:lpstr>
      <vt:lpstr>'118B'!Print_Area</vt:lpstr>
      <vt:lpstr>'119'!Print_Area</vt:lpstr>
      <vt:lpstr>'11a'!Print_Area</vt:lpstr>
      <vt:lpstr>'11b'!Print_Area</vt:lpstr>
      <vt:lpstr>'12'!Print_Area</vt:lpstr>
      <vt:lpstr>'120'!Print_Area</vt:lpstr>
      <vt:lpstr>'13'!Print_Area</vt:lpstr>
      <vt:lpstr>'14'!Print_Area</vt:lpstr>
      <vt:lpstr>'15'!Print_Area</vt:lpstr>
      <vt:lpstr>'16,17'!Print_Area</vt:lpstr>
      <vt:lpstr>'18,19'!Print_Area</vt:lpstr>
      <vt:lpstr>'2'!Print_Area</vt:lpstr>
      <vt:lpstr>'20'!Print_Area</vt:lpstr>
      <vt:lpstr>'21,22'!Print_Area</vt:lpstr>
      <vt:lpstr>'23,24'!Print_Area</vt:lpstr>
      <vt:lpstr>'25'!Print_Area</vt:lpstr>
      <vt:lpstr>'26'!Print_Area</vt:lpstr>
      <vt:lpstr>'27,28,29'!Print_Area</vt:lpstr>
      <vt:lpstr>'3'!Print_Area</vt:lpstr>
      <vt:lpstr>'30'!Print_Area</vt:lpstr>
      <vt:lpstr>'31(old)'!Print_Area</vt:lpstr>
      <vt:lpstr>'31,32'!Print_Area</vt:lpstr>
      <vt:lpstr>'33'!Print_Area</vt:lpstr>
      <vt:lpstr>'34'!Print_Area</vt:lpstr>
      <vt:lpstr>'35,36'!Print_Area</vt:lpstr>
      <vt:lpstr>'37'!Print_Area</vt:lpstr>
      <vt:lpstr>'38'!Print_Area</vt:lpstr>
      <vt:lpstr>'39A'!Print_Area</vt:lpstr>
      <vt:lpstr>'39B'!Print_Area</vt:lpstr>
      <vt:lpstr>'4,5'!Print_Area</vt:lpstr>
      <vt:lpstr>'40'!Print_Area</vt:lpstr>
      <vt:lpstr>'41'!Print_Area</vt:lpstr>
      <vt:lpstr>'42,43'!Print_Area</vt:lpstr>
      <vt:lpstr>'44'!Print_Area</vt:lpstr>
      <vt:lpstr>'45'!Print_Area</vt:lpstr>
      <vt:lpstr>'46'!Print_Area</vt:lpstr>
      <vt:lpstr>'47'!Print_Area</vt:lpstr>
      <vt:lpstr>'48'!Print_Area</vt:lpstr>
      <vt:lpstr>'49'!Print_Area</vt:lpstr>
      <vt:lpstr>'50'!Print_Area</vt:lpstr>
      <vt:lpstr>'51'!Print_Area</vt:lpstr>
      <vt:lpstr>'52,53'!Print_Area</vt:lpstr>
      <vt:lpstr>'54,55'!Print_Area</vt:lpstr>
      <vt:lpstr>'56'!Print_Area</vt:lpstr>
      <vt:lpstr>'57'!Print_Area</vt:lpstr>
      <vt:lpstr>'58,59'!Print_Area</vt:lpstr>
      <vt:lpstr>'6'!Print_Area</vt:lpstr>
      <vt:lpstr>'60,61'!Print_Area</vt:lpstr>
      <vt:lpstr>'62,63,64'!Print_Area</vt:lpstr>
      <vt:lpstr>'65'!Print_Area</vt:lpstr>
      <vt:lpstr>'66'!Print_Area</vt:lpstr>
      <vt:lpstr>'67,68'!Print_Area</vt:lpstr>
      <vt:lpstr>'69,70'!Print_Area</vt:lpstr>
      <vt:lpstr>'7'!Print_Area</vt:lpstr>
      <vt:lpstr>'71,72'!Print_Area</vt:lpstr>
      <vt:lpstr>'73,74'!Print_Area</vt:lpstr>
      <vt:lpstr>'75,76'!Print_Area</vt:lpstr>
      <vt:lpstr>'77,78'!Print_Area</vt:lpstr>
      <vt:lpstr>'79,80'!Print_Area</vt:lpstr>
      <vt:lpstr>'8'!Print_Area</vt:lpstr>
      <vt:lpstr>'81'!Print_Area</vt:lpstr>
      <vt:lpstr>'82,83,84'!Print_Area</vt:lpstr>
      <vt:lpstr>'85,86'!Print_Area</vt:lpstr>
      <vt:lpstr>'87'!Print_Area</vt:lpstr>
      <vt:lpstr>'88,89'!Print_Area</vt:lpstr>
      <vt:lpstr>'9'!Print_Area</vt:lpstr>
      <vt:lpstr>'90,91,92'!Print_Area</vt:lpstr>
      <vt:lpstr>'93,94,95'!Print_Area</vt:lpstr>
      <vt:lpstr>'96'!Print_Area</vt:lpstr>
      <vt:lpstr>'97'!Print_Area</vt:lpstr>
      <vt:lpstr>'98,99'!Print_Area</vt:lpstr>
    </vt:vector>
  </TitlesOfParts>
  <Company>PEI Provincial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CDMOSLEY</dc:creator>
  <cp:lastModifiedBy>Colin Mosley</cp:lastModifiedBy>
  <cp:lastPrinted>2025-06-26T14:38:17Z</cp:lastPrinted>
  <dcterms:created xsi:type="dcterms:W3CDTF">2000-01-25T16:03:13Z</dcterms:created>
  <dcterms:modified xsi:type="dcterms:W3CDTF">2025-06-27T17:37:40Z</dcterms:modified>
</cp:coreProperties>
</file>